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 activeTab="1"/>
  </bookViews>
  <sheets>
    <sheet name="Precios M Anual" sheetId="1" r:id="rId1"/>
    <sheet name="Precios M Mensuales" sheetId="4" r:id="rId2"/>
    <sheet name="Fuente Bortz y otros" sheetId="14" r:id="rId3"/>
    <sheet name="Tasas int" sheetId="15" r:id="rId4"/>
    <sheet name="Terminos de Int" sheetId="16" r:id="rId5"/>
    <sheet name="1925-1970 EX-IM" sheetId="17" r:id="rId6"/>
    <sheet name="Precios 1970-1990 IM-EX" sheetId="1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g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124Graph_A" hidden="1">#REF!</definedName>
    <definedName name="_124Graph_H" hidden="1">[2]TOC!#REF!</definedName>
    <definedName name="_2__123Graph_AGROWTH_CPI" hidden="1">[3]Data!#REF!</definedName>
    <definedName name="_3__123Graph_ATERMS_OF_TRADE" hidden="1">#REF!</definedName>
    <definedName name="_345" hidden="1">[2]TOC!#REF!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localSheetId="2" hidden="1">#REF!</definedName>
    <definedName name="_Fill" localSheetId="3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GDP">[10]Q2!$E$54:$AH$54</definedName>
    <definedName name="NGDP_RG">[5]Q1!$E$51:$AH$51</definedName>
    <definedName name="OnShow">[0]!OnShow</definedName>
    <definedName name="PCPIG">[5]Q3!$E$26:$AH$26</definedName>
    <definedName name="PRICES">#REF!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[11]Q5!$A$1:$C$65536,[11]Q5!$A$1:$IV$7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4" l="1"/>
  <c r="C18" i="4"/>
  <c r="C22" i="4"/>
  <c r="C26" i="4"/>
  <c r="C30" i="4"/>
  <c r="C34" i="4"/>
  <c r="C38" i="4"/>
  <c r="C42" i="4"/>
  <c r="C46" i="4"/>
  <c r="C50" i="4"/>
  <c r="C54" i="4"/>
  <c r="C58" i="4"/>
  <c r="C62" i="4"/>
  <c r="C66" i="4"/>
  <c r="C70" i="4"/>
  <c r="C74" i="4"/>
  <c r="C78" i="4"/>
  <c r="C82" i="4"/>
  <c r="C86" i="4"/>
  <c r="C90" i="4"/>
  <c r="C94" i="4"/>
  <c r="C98" i="4"/>
  <c r="C102" i="4"/>
  <c r="C106" i="4"/>
  <c r="C110" i="4"/>
  <c r="C114" i="4"/>
  <c r="C118" i="4"/>
  <c r="C122" i="4"/>
  <c r="C126" i="4"/>
  <c r="C130" i="4"/>
  <c r="C134" i="4"/>
  <c r="C138" i="4"/>
  <c r="C142" i="4"/>
  <c r="C146" i="4"/>
  <c r="C150" i="4"/>
  <c r="F11" i="4"/>
  <c r="C11" i="4" s="1"/>
  <c r="F12" i="4"/>
  <c r="C12" i="4" s="1"/>
  <c r="F13" i="4"/>
  <c r="C13" i="4" s="1"/>
  <c r="F14" i="4"/>
  <c r="F15" i="4"/>
  <c r="C15" i="4" s="1"/>
  <c r="F16" i="4"/>
  <c r="C16" i="4" s="1"/>
  <c r="F17" i="4"/>
  <c r="C17" i="4" s="1"/>
  <c r="F18" i="4"/>
  <c r="F19" i="4"/>
  <c r="C19" i="4" s="1"/>
  <c r="F20" i="4"/>
  <c r="C20" i="4" s="1"/>
  <c r="F21" i="4"/>
  <c r="C21" i="4" s="1"/>
  <c r="F22" i="4"/>
  <c r="F23" i="4"/>
  <c r="C23" i="4" s="1"/>
  <c r="F24" i="4"/>
  <c r="C24" i="4" s="1"/>
  <c r="F25" i="4"/>
  <c r="C25" i="4" s="1"/>
  <c r="F26" i="4"/>
  <c r="F27" i="4"/>
  <c r="C27" i="4" s="1"/>
  <c r="F28" i="4"/>
  <c r="C28" i="4" s="1"/>
  <c r="F29" i="4"/>
  <c r="C29" i="4" s="1"/>
  <c r="F30" i="4"/>
  <c r="F31" i="4"/>
  <c r="C31" i="4" s="1"/>
  <c r="F32" i="4"/>
  <c r="C32" i="4" s="1"/>
  <c r="F33" i="4"/>
  <c r="C33" i="4" s="1"/>
  <c r="F34" i="4"/>
  <c r="F35" i="4"/>
  <c r="C35" i="4" s="1"/>
  <c r="F36" i="4"/>
  <c r="C36" i="4" s="1"/>
  <c r="F37" i="4"/>
  <c r="C37" i="4" s="1"/>
  <c r="F38" i="4"/>
  <c r="F39" i="4"/>
  <c r="C39" i="4" s="1"/>
  <c r="F40" i="4"/>
  <c r="C40" i="4" s="1"/>
  <c r="F41" i="4"/>
  <c r="C41" i="4" s="1"/>
  <c r="F42" i="4"/>
  <c r="F43" i="4"/>
  <c r="C43" i="4" s="1"/>
  <c r="F44" i="4"/>
  <c r="C44" i="4" s="1"/>
  <c r="F45" i="4"/>
  <c r="C45" i="4" s="1"/>
  <c r="F46" i="4"/>
  <c r="F47" i="4"/>
  <c r="C47" i="4" s="1"/>
  <c r="F48" i="4"/>
  <c r="C48" i="4" s="1"/>
  <c r="F49" i="4"/>
  <c r="C49" i="4" s="1"/>
  <c r="F50" i="4"/>
  <c r="F51" i="4"/>
  <c r="C51" i="4" s="1"/>
  <c r="F52" i="4"/>
  <c r="C52" i="4" s="1"/>
  <c r="F53" i="4"/>
  <c r="C53" i="4" s="1"/>
  <c r="F54" i="4"/>
  <c r="F55" i="4"/>
  <c r="C55" i="4" s="1"/>
  <c r="F56" i="4"/>
  <c r="C56" i="4" s="1"/>
  <c r="F57" i="4"/>
  <c r="C57" i="4" s="1"/>
  <c r="F58" i="4"/>
  <c r="F59" i="4"/>
  <c r="C59" i="4" s="1"/>
  <c r="F60" i="4"/>
  <c r="C60" i="4" s="1"/>
  <c r="F61" i="4"/>
  <c r="C61" i="4" s="1"/>
  <c r="F62" i="4"/>
  <c r="F63" i="4"/>
  <c r="C63" i="4" s="1"/>
  <c r="F64" i="4"/>
  <c r="C64" i="4" s="1"/>
  <c r="F65" i="4"/>
  <c r="C65" i="4" s="1"/>
  <c r="F66" i="4"/>
  <c r="F67" i="4"/>
  <c r="C67" i="4" s="1"/>
  <c r="F68" i="4"/>
  <c r="C68" i="4" s="1"/>
  <c r="F69" i="4"/>
  <c r="C69" i="4" s="1"/>
  <c r="F70" i="4"/>
  <c r="F71" i="4"/>
  <c r="C71" i="4" s="1"/>
  <c r="F72" i="4"/>
  <c r="C72" i="4" s="1"/>
  <c r="F73" i="4"/>
  <c r="C73" i="4" s="1"/>
  <c r="F74" i="4"/>
  <c r="F75" i="4"/>
  <c r="C75" i="4" s="1"/>
  <c r="F76" i="4"/>
  <c r="C76" i="4" s="1"/>
  <c r="F77" i="4"/>
  <c r="C77" i="4" s="1"/>
  <c r="F78" i="4"/>
  <c r="F79" i="4"/>
  <c r="C79" i="4" s="1"/>
  <c r="F80" i="4"/>
  <c r="C80" i="4" s="1"/>
  <c r="F81" i="4"/>
  <c r="C81" i="4" s="1"/>
  <c r="F82" i="4"/>
  <c r="F83" i="4"/>
  <c r="C83" i="4" s="1"/>
  <c r="F84" i="4"/>
  <c r="C84" i="4" s="1"/>
  <c r="F85" i="4"/>
  <c r="C85" i="4" s="1"/>
  <c r="F86" i="4"/>
  <c r="F87" i="4"/>
  <c r="C87" i="4" s="1"/>
  <c r="F88" i="4"/>
  <c r="C88" i="4" s="1"/>
  <c r="F89" i="4"/>
  <c r="C89" i="4" s="1"/>
  <c r="F90" i="4"/>
  <c r="F91" i="4"/>
  <c r="C91" i="4" s="1"/>
  <c r="F92" i="4"/>
  <c r="C92" i="4" s="1"/>
  <c r="F93" i="4"/>
  <c r="C93" i="4" s="1"/>
  <c r="F94" i="4"/>
  <c r="F95" i="4"/>
  <c r="C95" i="4" s="1"/>
  <c r="F96" i="4"/>
  <c r="C96" i="4" s="1"/>
  <c r="F97" i="4"/>
  <c r="C97" i="4" s="1"/>
  <c r="F98" i="4"/>
  <c r="F99" i="4"/>
  <c r="C99" i="4" s="1"/>
  <c r="F100" i="4"/>
  <c r="C100" i="4" s="1"/>
  <c r="F101" i="4"/>
  <c r="C101" i="4" s="1"/>
  <c r="F102" i="4"/>
  <c r="F103" i="4"/>
  <c r="C103" i="4" s="1"/>
  <c r="F104" i="4"/>
  <c r="C104" i="4" s="1"/>
  <c r="F105" i="4"/>
  <c r="C105" i="4" s="1"/>
  <c r="F106" i="4"/>
  <c r="F107" i="4"/>
  <c r="C107" i="4" s="1"/>
  <c r="F108" i="4"/>
  <c r="C108" i="4" s="1"/>
  <c r="F109" i="4"/>
  <c r="C109" i="4" s="1"/>
  <c r="F110" i="4"/>
  <c r="F111" i="4"/>
  <c r="C111" i="4" s="1"/>
  <c r="F112" i="4"/>
  <c r="C112" i="4" s="1"/>
  <c r="F113" i="4"/>
  <c r="C113" i="4" s="1"/>
  <c r="F114" i="4"/>
  <c r="F115" i="4"/>
  <c r="C115" i="4" s="1"/>
  <c r="F116" i="4"/>
  <c r="C116" i="4" s="1"/>
  <c r="F117" i="4"/>
  <c r="C117" i="4" s="1"/>
  <c r="F118" i="4"/>
  <c r="F119" i="4"/>
  <c r="C119" i="4" s="1"/>
  <c r="F120" i="4"/>
  <c r="C120" i="4" s="1"/>
  <c r="F121" i="4"/>
  <c r="C121" i="4" s="1"/>
  <c r="F122" i="4"/>
  <c r="F123" i="4"/>
  <c r="C123" i="4" s="1"/>
  <c r="F124" i="4"/>
  <c r="C124" i="4" s="1"/>
  <c r="F125" i="4"/>
  <c r="C125" i="4" s="1"/>
  <c r="F126" i="4"/>
  <c r="F127" i="4"/>
  <c r="C127" i="4" s="1"/>
  <c r="F128" i="4"/>
  <c r="C128" i="4" s="1"/>
  <c r="F129" i="4"/>
  <c r="C129" i="4" s="1"/>
  <c r="F130" i="4"/>
  <c r="F131" i="4"/>
  <c r="C131" i="4" s="1"/>
  <c r="F132" i="4"/>
  <c r="C132" i="4" s="1"/>
  <c r="F133" i="4"/>
  <c r="C133" i="4" s="1"/>
  <c r="F134" i="4"/>
  <c r="F135" i="4"/>
  <c r="C135" i="4" s="1"/>
  <c r="F136" i="4"/>
  <c r="C136" i="4" s="1"/>
  <c r="F137" i="4"/>
  <c r="C137" i="4" s="1"/>
  <c r="F138" i="4"/>
  <c r="F139" i="4"/>
  <c r="C139" i="4" s="1"/>
  <c r="F140" i="4"/>
  <c r="C140" i="4" s="1"/>
  <c r="F141" i="4"/>
  <c r="C141" i="4" s="1"/>
  <c r="F142" i="4"/>
  <c r="F143" i="4"/>
  <c r="C143" i="4" s="1"/>
  <c r="F144" i="4"/>
  <c r="C144" i="4" s="1"/>
  <c r="F145" i="4"/>
  <c r="C145" i="4" s="1"/>
  <c r="F146" i="4"/>
  <c r="F147" i="4"/>
  <c r="C147" i="4" s="1"/>
  <c r="F148" i="4"/>
  <c r="C148" i="4" s="1"/>
  <c r="F149" i="4"/>
  <c r="C149" i="4" s="1"/>
  <c r="F150" i="4"/>
  <c r="F151" i="4"/>
  <c r="C151" i="4" s="1"/>
  <c r="F152" i="4"/>
  <c r="C152" i="4" s="1"/>
  <c r="F10" i="4"/>
  <c r="C10" i="4" s="1"/>
  <c r="L399" i="4" l="1"/>
  <c r="I188" i="4" l="1"/>
  <c r="J178" i="4"/>
  <c r="J179" i="4"/>
  <c r="J182" i="4"/>
  <c r="J183" i="4"/>
  <c r="J186" i="4"/>
  <c r="J187" i="4"/>
  <c r="J249" i="4"/>
  <c r="H177" i="4"/>
  <c r="J177" i="4" s="1"/>
  <c r="H178" i="4"/>
  <c r="H179" i="4"/>
  <c r="H180" i="4"/>
  <c r="J180" i="4" s="1"/>
  <c r="H181" i="4"/>
  <c r="J181" i="4" s="1"/>
  <c r="H182" i="4"/>
  <c r="H183" i="4"/>
  <c r="H184" i="4"/>
  <c r="J184" i="4" s="1"/>
  <c r="H185" i="4"/>
  <c r="J185" i="4" s="1"/>
  <c r="H186" i="4"/>
  <c r="H187" i="4"/>
  <c r="H188" i="4"/>
  <c r="J188" i="4" s="1"/>
  <c r="I187" i="4" s="1"/>
  <c r="I186" i="4" s="1"/>
  <c r="I185" i="4" s="1"/>
  <c r="I184" i="4" s="1"/>
  <c r="I183" i="4" s="1"/>
  <c r="I182" i="4" s="1"/>
  <c r="I181" i="4" s="1"/>
  <c r="I180" i="4" s="1"/>
  <c r="I179" i="4" s="1"/>
  <c r="I178" i="4" s="1"/>
  <c r="I177" i="4" s="1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296" i="4"/>
  <c r="H297" i="4"/>
  <c r="H298" i="4"/>
  <c r="H299" i="4"/>
  <c r="H300" i="4"/>
  <c r="H301" i="4"/>
  <c r="H302" i="4"/>
  <c r="H303" i="4"/>
  <c r="H304" i="4"/>
  <c r="H305" i="4"/>
  <c r="H306" i="4"/>
  <c r="H307" i="4"/>
  <c r="H308" i="4"/>
  <c r="H309" i="4"/>
  <c r="H310" i="4"/>
  <c r="P828" i="4" l="1"/>
  <c r="C177" i="4" l="1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C153" i="4" s="1"/>
  <c r="H154" i="4"/>
  <c r="C154" i="4" s="1"/>
  <c r="H155" i="4"/>
  <c r="C155" i="4" s="1"/>
  <c r="H156" i="4"/>
  <c r="C156" i="4" s="1"/>
  <c r="H157" i="4"/>
  <c r="C157" i="4" s="1"/>
  <c r="H158" i="4"/>
  <c r="C158" i="4" s="1"/>
  <c r="H159" i="4"/>
  <c r="C159" i="4" s="1"/>
  <c r="H160" i="4"/>
  <c r="C160" i="4" s="1"/>
  <c r="H161" i="4"/>
  <c r="C161" i="4" s="1"/>
  <c r="H162" i="4"/>
  <c r="C162" i="4" s="1"/>
  <c r="H163" i="4"/>
  <c r="C163" i="4" s="1"/>
  <c r="H164" i="4"/>
  <c r="C164" i="4" s="1"/>
  <c r="H165" i="4"/>
  <c r="C165" i="4" s="1"/>
  <c r="H166" i="4"/>
  <c r="C166" i="4" s="1"/>
  <c r="H167" i="4"/>
  <c r="C167" i="4" s="1"/>
  <c r="H168" i="4"/>
  <c r="C168" i="4" s="1"/>
  <c r="H169" i="4"/>
  <c r="C169" i="4" s="1"/>
  <c r="H170" i="4"/>
  <c r="C170" i="4" s="1"/>
  <c r="H171" i="4"/>
  <c r="C171" i="4" s="1"/>
  <c r="H172" i="4"/>
  <c r="C172" i="4" s="1"/>
  <c r="H173" i="4"/>
  <c r="C173" i="4" s="1"/>
  <c r="H174" i="4"/>
  <c r="C174" i="4" s="1"/>
  <c r="H175" i="4"/>
  <c r="C175" i="4" s="1"/>
  <c r="H176" i="4"/>
  <c r="C176" i="4" s="1"/>
  <c r="L274" i="4" l="1"/>
  <c r="G20" i="14" l="1"/>
  <c r="G21" i="14"/>
  <c r="G22" i="14"/>
  <c r="G23" i="14"/>
  <c r="G24" i="14"/>
  <c r="G25" i="14"/>
  <c r="G26" i="14"/>
  <c r="G27" i="14"/>
  <c r="G28" i="14"/>
  <c r="G29" i="14"/>
  <c r="G30" i="14"/>
  <c r="G31" i="14"/>
  <c r="G32" i="14"/>
  <c r="G33" i="14"/>
  <c r="G34" i="14"/>
  <c r="G35" i="14"/>
  <c r="G36" i="14"/>
  <c r="G37" i="14"/>
  <c r="G38" i="14"/>
  <c r="G39" i="14"/>
  <c r="G40" i="14"/>
  <c r="G41" i="14"/>
  <c r="G42" i="14"/>
  <c r="G43" i="14"/>
  <c r="G44" i="14"/>
  <c r="G45" i="14"/>
  <c r="G46" i="14"/>
  <c r="G47" i="14"/>
  <c r="G48" i="14"/>
  <c r="G49" i="14"/>
  <c r="G50" i="14"/>
  <c r="G51" i="14"/>
  <c r="G52" i="14"/>
  <c r="G53" i="14"/>
  <c r="G54" i="14"/>
  <c r="G55" i="14"/>
  <c r="G56" i="14"/>
  <c r="G57" i="14"/>
  <c r="G58" i="14"/>
  <c r="G59" i="14"/>
  <c r="G60" i="14"/>
  <c r="G61" i="14"/>
  <c r="G62" i="14"/>
  <c r="G63" i="14"/>
  <c r="G19" i="14"/>
  <c r="I26" i="14" l="1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5" i="14"/>
  <c r="I56" i="14"/>
  <c r="I57" i="14"/>
  <c r="I58" i="14"/>
  <c r="I59" i="14"/>
  <c r="I60" i="14"/>
  <c r="I61" i="14"/>
  <c r="I62" i="14"/>
  <c r="I63" i="14"/>
  <c r="I25" i="14"/>
  <c r="I21" i="14"/>
  <c r="I22" i="14"/>
  <c r="I23" i="14"/>
  <c r="I24" i="14"/>
  <c r="I20" i="14"/>
  <c r="H20" i="14"/>
  <c r="M26" i="14"/>
  <c r="M27" i="14"/>
  <c r="M28" i="14"/>
  <c r="M29" i="14"/>
  <c r="M30" i="14"/>
  <c r="M31" i="14"/>
  <c r="M32" i="14"/>
  <c r="M33" i="14"/>
  <c r="M34" i="14"/>
  <c r="M35" i="14"/>
  <c r="M36" i="14"/>
  <c r="M37" i="14"/>
  <c r="M38" i="14"/>
  <c r="M39" i="14"/>
  <c r="M40" i="14"/>
  <c r="M41" i="14"/>
  <c r="M42" i="14"/>
  <c r="M43" i="14"/>
  <c r="M44" i="14"/>
  <c r="M45" i="14"/>
  <c r="M46" i="14"/>
  <c r="M47" i="14"/>
  <c r="M48" i="14"/>
  <c r="M49" i="14"/>
  <c r="M50" i="14"/>
  <c r="M51" i="14"/>
  <c r="M52" i="14"/>
  <c r="M53" i="14"/>
  <c r="M54" i="14"/>
  <c r="M55" i="14"/>
  <c r="M56" i="14"/>
  <c r="M57" i="14"/>
  <c r="M58" i="14"/>
  <c r="M59" i="14"/>
  <c r="M60" i="14"/>
  <c r="M61" i="14"/>
  <c r="M62" i="14"/>
  <c r="M63" i="14"/>
  <c r="M64" i="14"/>
  <c r="M25" i="14"/>
  <c r="K21" i="14"/>
  <c r="H21" i="14" s="1"/>
  <c r="H22" i="14" s="1"/>
  <c r="H23" i="14" s="1"/>
  <c r="H24" i="14" s="1"/>
  <c r="H25" i="14" s="1"/>
  <c r="H26" i="14" s="1"/>
  <c r="H27" i="14" s="1"/>
  <c r="H28" i="14" s="1"/>
  <c r="H29" i="14" s="1"/>
  <c r="H30" i="14" s="1"/>
  <c r="H31" i="14" s="1"/>
  <c r="H32" i="14" s="1"/>
  <c r="H33" i="14" s="1"/>
  <c r="H34" i="14" s="1"/>
  <c r="H35" i="14" s="1"/>
  <c r="H36" i="14" s="1"/>
  <c r="H37" i="14" s="1"/>
  <c r="H38" i="14" s="1"/>
  <c r="H39" i="14" s="1"/>
  <c r="H40" i="14" s="1"/>
  <c r="H41" i="14" s="1"/>
  <c r="H42" i="14" s="1"/>
  <c r="H43" i="14" s="1"/>
  <c r="H44" i="14" s="1"/>
  <c r="H45" i="14" s="1"/>
  <c r="H46" i="14" s="1"/>
  <c r="H47" i="14" s="1"/>
  <c r="H48" i="14" s="1"/>
  <c r="H49" i="14" s="1"/>
  <c r="H50" i="14" s="1"/>
  <c r="H51" i="14" s="1"/>
  <c r="H52" i="14" s="1"/>
  <c r="H53" i="14" s="1"/>
  <c r="H54" i="14" s="1"/>
  <c r="H55" i="14" s="1"/>
  <c r="H56" i="14" s="1"/>
  <c r="H57" i="14" s="1"/>
  <c r="H58" i="14" s="1"/>
  <c r="H59" i="14" s="1"/>
  <c r="H60" i="14" s="1"/>
  <c r="H61" i="14" s="1"/>
  <c r="H62" i="14" s="1"/>
  <c r="H63" i="14" s="1"/>
  <c r="K22" i="14"/>
  <c r="K23" i="14"/>
  <c r="K24" i="14"/>
  <c r="K25" i="14"/>
  <c r="K26" i="14"/>
  <c r="K27" i="14"/>
  <c r="K28" i="14"/>
  <c r="K29" i="14"/>
  <c r="K30" i="14"/>
  <c r="K31" i="14"/>
  <c r="K32" i="14"/>
  <c r="K33" i="14"/>
  <c r="K34" i="14"/>
  <c r="K35" i="14"/>
  <c r="K36" i="14"/>
  <c r="K37" i="14"/>
  <c r="K20" i="14"/>
  <c r="B11" i="16" l="1"/>
  <c r="B12" i="16"/>
  <c r="B13" i="16"/>
  <c r="B14" i="16"/>
  <c r="B15" i="16"/>
  <c r="B16" i="16"/>
  <c r="C17" i="16" s="1"/>
  <c r="B17" i="16"/>
  <c r="B18" i="16"/>
  <c r="B19" i="16"/>
  <c r="B20" i="16"/>
  <c r="C21" i="16" s="1"/>
  <c r="B21" i="16"/>
  <c r="B22" i="16"/>
  <c r="B23" i="16"/>
  <c r="B24" i="16"/>
  <c r="B25" i="16"/>
  <c r="B26" i="16"/>
  <c r="C27" i="16" s="1"/>
  <c r="B27" i="16"/>
  <c r="B28" i="16"/>
  <c r="B29" i="16"/>
  <c r="B30" i="16"/>
  <c r="C31" i="16" s="1"/>
  <c r="B31" i="16"/>
  <c r="B32" i="16"/>
  <c r="C33" i="16" s="1"/>
  <c r="B33" i="16"/>
  <c r="B34" i="16"/>
  <c r="C35" i="16" s="1"/>
  <c r="B35" i="16"/>
  <c r="B36" i="16"/>
  <c r="B37" i="16"/>
  <c r="B38" i="16"/>
  <c r="B39" i="16"/>
  <c r="B40" i="16"/>
  <c r="C41" i="16" s="1"/>
  <c r="B41" i="16"/>
  <c r="B42" i="16"/>
  <c r="C43" i="16" s="1"/>
  <c r="B43" i="16"/>
  <c r="B44" i="16"/>
  <c r="B45" i="16"/>
  <c r="B46" i="16"/>
  <c r="B47" i="16"/>
  <c r="B48" i="16"/>
  <c r="C49" i="16" s="1"/>
  <c r="B49" i="16"/>
  <c r="B50" i="16"/>
  <c r="B51" i="16"/>
  <c r="B52" i="16"/>
  <c r="C53" i="16" s="1"/>
  <c r="B53" i="16"/>
  <c r="B54" i="16"/>
  <c r="B55" i="16"/>
  <c r="C13" i="16"/>
  <c r="C23" i="16"/>
  <c r="C29" i="16"/>
  <c r="C39" i="16"/>
  <c r="C45" i="16"/>
  <c r="C55" i="16"/>
  <c r="B56" i="16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C19" i="16"/>
  <c r="C51" i="16"/>
  <c r="B10" i="16"/>
  <c r="F55" i="18"/>
  <c r="F56" i="18"/>
  <c r="G56" i="18" s="1"/>
  <c r="C56" i="16" s="1"/>
  <c r="F57" i="18"/>
  <c r="G57" i="18" s="1"/>
  <c r="C57" i="16" s="1"/>
  <c r="F58" i="18"/>
  <c r="G58" i="18" s="1"/>
  <c r="C58" i="16" s="1"/>
  <c r="F59" i="18"/>
  <c r="G59" i="18" s="1"/>
  <c r="C59" i="16" s="1"/>
  <c r="F60" i="18"/>
  <c r="G60" i="18" s="1"/>
  <c r="C60" i="16" s="1"/>
  <c r="F61" i="18"/>
  <c r="G61" i="18" s="1"/>
  <c r="C61" i="16" s="1"/>
  <c r="F62" i="18"/>
  <c r="G62" i="18" s="1"/>
  <c r="C62" i="16" s="1"/>
  <c r="F63" i="18"/>
  <c r="G63" i="18" s="1"/>
  <c r="C63" i="16" s="1"/>
  <c r="F64" i="18"/>
  <c r="G64" i="18" s="1"/>
  <c r="C64" i="16" s="1"/>
  <c r="F65" i="18"/>
  <c r="G65" i="18" s="1"/>
  <c r="C65" i="16" s="1"/>
  <c r="F66" i="18"/>
  <c r="G66" i="18" s="1"/>
  <c r="C66" i="16" s="1"/>
  <c r="F67" i="18"/>
  <c r="G67" i="18" s="1"/>
  <c r="C67" i="16" s="1"/>
  <c r="F68" i="18"/>
  <c r="G68" i="18" s="1"/>
  <c r="C68" i="16" s="1"/>
  <c r="F69" i="18"/>
  <c r="G69" i="18" s="1"/>
  <c r="C69" i="16" s="1"/>
  <c r="F70" i="18"/>
  <c r="G70" i="18" s="1"/>
  <c r="C70" i="16" s="1"/>
  <c r="F71" i="18"/>
  <c r="G71" i="18" s="1"/>
  <c r="C71" i="16" s="1"/>
  <c r="F72" i="18"/>
  <c r="G72" i="18" s="1"/>
  <c r="C72" i="16" s="1"/>
  <c r="F73" i="18"/>
  <c r="G73" i="18" s="1"/>
  <c r="C73" i="16" s="1"/>
  <c r="F74" i="18"/>
  <c r="G74" i="18" s="1"/>
  <c r="C74" i="16" s="1"/>
  <c r="F75" i="18"/>
  <c r="G75" i="18" s="1"/>
  <c r="C75" i="16" s="1"/>
  <c r="D55" i="17"/>
  <c r="E55" i="17" s="1"/>
  <c r="D54" i="17"/>
  <c r="E54" i="17" s="1"/>
  <c r="F54" i="17" s="1"/>
  <c r="E53" i="17"/>
  <c r="D53" i="17"/>
  <c r="D52" i="17"/>
  <c r="E52" i="17" s="1"/>
  <c r="D51" i="17"/>
  <c r="E51" i="17" s="1"/>
  <c r="F51" i="17" s="1"/>
  <c r="D50" i="17"/>
  <c r="E50" i="17" s="1"/>
  <c r="F50" i="17" s="1"/>
  <c r="E49" i="17"/>
  <c r="F49" i="17" s="1"/>
  <c r="D49" i="17"/>
  <c r="D48" i="17"/>
  <c r="E48" i="17" s="1"/>
  <c r="F48" i="17" s="1"/>
  <c r="D47" i="17"/>
  <c r="E47" i="17" s="1"/>
  <c r="D46" i="17"/>
  <c r="E46" i="17" s="1"/>
  <c r="F46" i="17" s="1"/>
  <c r="E45" i="17"/>
  <c r="D45" i="17"/>
  <c r="D44" i="17"/>
  <c r="E44" i="17" s="1"/>
  <c r="D43" i="17"/>
  <c r="E43" i="17" s="1"/>
  <c r="F43" i="17" s="1"/>
  <c r="D42" i="17"/>
  <c r="E42" i="17" s="1"/>
  <c r="F42" i="17" s="1"/>
  <c r="E41" i="17"/>
  <c r="D41" i="17"/>
  <c r="D40" i="17"/>
  <c r="E40" i="17" s="1"/>
  <c r="F40" i="17" s="1"/>
  <c r="D39" i="17"/>
  <c r="E39" i="17" s="1"/>
  <c r="D38" i="17"/>
  <c r="E38" i="17" s="1"/>
  <c r="F38" i="17" s="1"/>
  <c r="E37" i="17"/>
  <c r="D37" i="17"/>
  <c r="D36" i="17"/>
  <c r="E36" i="17" s="1"/>
  <c r="D35" i="17"/>
  <c r="E35" i="17" s="1"/>
  <c r="D34" i="17"/>
  <c r="E33" i="17"/>
  <c r="F33" i="17" s="1"/>
  <c r="D33" i="17"/>
  <c r="D32" i="17"/>
  <c r="E32" i="17" s="1"/>
  <c r="F32" i="17" s="1"/>
  <c r="D31" i="17"/>
  <c r="E31" i="17" s="1"/>
  <c r="D30" i="17"/>
  <c r="E29" i="17"/>
  <c r="F29" i="17" s="1"/>
  <c r="D29" i="17"/>
  <c r="D28" i="17"/>
  <c r="E28" i="17" s="1"/>
  <c r="D27" i="17"/>
  <c r="E27" i="17" s="1"/>
  <c r="D26" i="17"/>
  <c r="E25" i="17"/>
  <c r="D25" i="17"/>
  <c r="D24" i="17"/>
  <c r="E24" i="17" s="1"/>
  <c r="F24" i="17" s="1"/>
  <c r="D23" i="17"/>
  <c r="E23" i="17" s="1"/>
  <c r="D22" i="17"/>
  <c r="E21" i="17"/>
  <c r="D21" i="17"/>
  <c r="D19" i="17"/>
  <c r="D17" i="17"/>
  <c r="E17" i="17" s="1"/>
  <c r="D15" i="17"/>
  <c r="E15" i="17" s="1"/>
  <c r="E13" i="17"/>
  <c r="E14" i="17" s="1"/>
  <c r="F14" i="17" s="1"/>
  <c r="D13" i="17"/>
  <c r="D11" i="17"/>
  <c r="D10" i="17"/>
  <c r="E10" i="17" s="1"/>
  <c r="E5" i="17"/>
  <c r="E34" i="17" s="1"/>
  <c r="F34" i="17" s="1"/>
  <c r="C47" i="16"/>
  <c r="C37" i="16"/>
  <c r="C25" i="16"/>
  <c r="C15" i="16"/>
  <c r="C11" i="16"/>
  <c r="E16" i="17" l="1"/>
  <c r="F16" i="17" s="1"/>
  <c r="F15" i="17"/>
  <c r="F28" i="17"/>
  <c r="F37" i="17"/>
  <c r="F44" i="17"/>
  <c r="F47" i="17"/>
  <c r="F53" i="17"/>
  <c r="F25" i="17"/>
  <c r="F35" i="17"/>
  <c r="F41" i="17"/>
  <c r="F23" i="17"/>
  <c r="F36" i="17"/>
  <c r="F39" i="17"/>
  <c r="F45" i="17"/>
  <c r="F52" i="17"/>
  <c r="F55" i="17"/>
  <c r="E11" i="17"/>
  <c r="E19" i="17"/>
  <c r="E18" i="17" s="1"/>
  <c r="F18" i="17" s="1"/>
  <c r="E22" i="17"/>
  <c r="F22" i="17" s="1"/>
  <c r="E26" i="17"/>
  <c r="F26" i="17" s="1"/>
  <c r="E30" i="17"/>
  <c r="F30" i="17" s="1"/>
  <c r="C12" i="16"/>
  <c r="C14" i="16"/>
  <c r="C16" i="16"/>
  <c r="C18" i="16"/>
  <c r="C20" i="16"/>
  <c r="C22" i="16"/>
  <c r="C24" i="16"/>
  <c r="C26" i="16"/>
  <c r="C28" i="16"/>
  <c r="C30" i="16"/>
  <c r="C32" i="16"/>
  <c r="C34" i="16"/>
  <c r="C36" i="16"/>
  <c r="C38" i="16"/>
  <c r="C40" i="16"/>
  <c r="C42" i="16"/>
  <c r="C44" i="16"/>
  <c r="C46" i="16"/>
  <c r="C48" i="16"/>
  <c r="C50" i="16"/>
  <c r="C52" i="16"/>
  <c r="C54" i="16"/>
  <c r="E12" i="17" l="1"/>
  <c r="F11" i="17"/>
  <c r="F17" i="17"/>
  <c r="F27" i="17"/>
  <c r="F19" i="17"/>
  <c r="E20" i="17"/>
  <c r="F31" i="17"/>
  <c r="F20" i="17" l="1"/>
  <c r="F21" i="17"/>
  <c r="F12" i="17"/>
  <c r="F13" i="17"/>
  <c r="B61" i="14" l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23" i="14"/>
  <c r="B22" i="14" s="1"/>
  <c r="B21" i="14" s="1"/>
  <c r="B20" i="14" s="1"/>
  <c r="B19" i="14" s="1"/>
  <c r="B18" i="14" s="1"/>
  <c r="B17" i="14" s="1"/>
  <c r="B16" i="14" s="1"/>
  <c r="B15" i="14" s="1"/>
  <c r="B14" i="14" s="1"/>
  <c r="B13" i="14" s="1"/>
  <c r="B12" i="14" s="1"/>
  <c r="B11" i="14" s="1"/>
  <c r="B10" i="14" s="1"/>
  <c r="B9" i="14" s="1"/>
  <c r="B8" i="14" s="1"/>
  <c r="B7" i="14" s="1"/>
  <c r="B6" i="14" s="1"/>
  <c r="B5" i="14" s="1"/>
  <c r="D5" i="14" s="1"/>
  <c r="P665" i="4" l="1"/>
  <c r="B35" i="1" l="1"/>
  <c r="N35" i="14" s="1"/>
  <c r="F35" i="1"/>
  <c r="N622" i="4"/>
  <c r="P622" i="4"/>
  <c r="D60" i="14" l="1"/>
  <c r="D36" i="14" l="1"/>
  <c r="D37" i="14"/>
  <c r="D38" i="14"/>
  <c r="D39" i="14"/>
  <c r="D40" i="14"/>
  <c r="D41" i="14"/>
  <c r="D42" i="14"/>
  <c r="D43" i="14"/>
  <c r="D44" i="14"/>
  <c r="D45" i="14"/>
  <c r="D46" i="14"/>
  <c r="D47" i="14"/>
  <c r="D48" i="14"/>
  <c r="D49" i="14"/>
  <c r="D50" i="14"/>
  <c r="D51" i="14"/>
  <c r="D52" i="14"/>
  <c r="D53" i="14"/>
  <c r="D54" i="14"/>
  <c r="D55" i="14"/>
  <c r="D56" i="14"/>
  <c r="E56" i="14" s="1"/>
  <c r="D57" i="14"/>
  <c r="E57" i="14" s="1"/>
  <c r="D58" i="14"/>
  <c r="D59" i="14"/>
  <c r="D24" i="14"/>
  <c r="D25" i="14"/>
  <c r="D26" i="14"/>
  <c r="D27" i="14"/>
  <c r="D28" i="14"/>
  <c r="D29" i="14"/>
  <c r="D30" i="14"/>
  <c r="D31" i="14"/>
  <c r="D32" i="14"/>
  <c r="D33" i="14"/>
  <c r="D34" i="14"/>
  <c r="D35" i="14"/>
  <c r="E58" i="14" l="1"/>
  <c r="E59" i="14"/>
  <c r="E60" i="14"/>
  <c r="E2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5" i="14"/>
  <c r="C60" i="14"/>
  <c r="C59" i="14"/>
  <c r="C58" i="14"/>
  <c r="C57" i="14"/>
  <c r="C56" i="14"/>
  <c r="C55" i="14"/>
  <c r="C54" i="14"/>
  <c r="C53" i="14"/>
  <c r="C52" i="14"/>
  <c r="C51" i="14"/>
  <c r="C50" i="14"/>
  <c r="C49" i="14"/>
  <c r="C48" i="14"/>
  <c r="C47" i="14"/>
  <c r="C46" i="14"/>
  <c r="C45" i="14"/>
  <c r="C44" i="14"/>
  <c r="C43" i="14"/>
  <c r="C42" i="14"/>
  <c r="C41" i="14"/>
  <c r="C40" i="14"/>
  <c r="C39" i="14"/>
  <c r="C38" i="14"/>
  <c r="C37" i="14"/>
  <c r="C36" i="14"/>
  <c r="C35" i="14"/>
  <c r="C34" i="14"/>
  <c r="C33" i="14"/>
  <c r="C32" i="14"/>
  <c r="C31" i="14"/>
  <c r="C30" i="14"/>
  <c r="C29" i="14"/>
  <c r="C28" i="14"/>
  <c r="C27" i="14"/>
  <c r="C26" i="14"/>
  <c r="C25" i="14"/>
  <c r="N621" i="4"/>
  <c r="C621" i="4" s="1"/>
  <c r="N620" i="4"/>
  <c r="C620" i="4" s="1"/>
  <c r="N619" i="4"/>
  <c r="C619" i="4" s="1"/>
  <c r="N618" i="4"/>
  <c r="C618" i="4" s="1"/>
  <c r="N617" i="4"/>
  <c r="C617" i="4" s="1"/>
  <c r="N616" i="4"/>
  <c r="C616" i="4" s="1"/>
  <c r="N615" i="4"/>
  <c r="C615" i="4" s="1"/>
  <c r="N614" i="4"/>
  <c r="C614" i="4" s="1"/>
  <c r="N613" i="4"/>
  <c r="C613" i="4" s="1"/>
  <c r="N612" i="4"/>
  <c r="C612" i="4" s="1"/>
  <c r="N611" i="4"/>
  <c r="C611" i="4" s="1"/>
  <c r="N610" i="4"/>
  <c r="C610" i="4" s="1"/>
  <c r="N609" i="4"/>
  <c r="C609" i="4" s="1"/>
  <c r="N608" i="4"/>
  <c r="C608" i="4" s="1"/>
  <c r="N607" i="4"/>
  <c r="C607" i="4" s="1"/>
  <c r="N606" i="4"/>
  <c r="C606" i="4" s="1"/>
  <c r="N605" i="4"/>
  <c r="C605" i="4" s="1"/>
  <c r="N604" i="4"/>
  <c r="C604" i="4" s="1"/>
  <c r="N603" i="4"/>
  <c r="C603" i="4" s="1"/>
  <c r="N602" i="4"/>
  <c r="C602" i="4" s="1"/>
  <c r="N601" i="4"/>
  <c r="C601" i="4" s="1"/>
  <c r="N600" i="4"/>
  <c r="C600" i="4" s="1"/>
  <c r="N599" i="4"/>
  <c r="C599" i="4" s="1"/>
  <c r="N598" i="4"/>
  <c r="C598" i="4" s="1"/>
  <c r="N597" i="4"/>
  <c r="C597" i="4" s="1"/>
  <c r="N596" i="4"/>
  <c r="C596" i="4" s="1"/>
  <c r="N595" i="4"/>
  <c r="C595" i="4" s="1"/>
  <c r="N594" i="4"/>
  <c r="C594" i="4" s="1"/>
  <c r="N593" i="4"/>
  <c r="C593" i="4" s="1"/>
  <c r="N592" i="4"/>
  <c r="C592" i="4" s="1"/>
  <c r="N591" i="4"/>
  <c r="C591" i="4" s="1"/>
  <c r="N590" i="4"/>
  <c r="C590" i="4" s="1"/>
  <c r="N589" i="4"/>
  <c r="C589" i="4" s="1"/>
  <c r="N588" i="4"/>
  <c r="C588" i="4" s="1"/>
  <c r="N587" i="4"/>
  <c r="C587" i="4" s="1"/>
  <c r="N586" i="4"/>
  <c r="C586" i="4" s="1"/>
  <c r="N585" i="4"/>
  <c r="C585" i="4" s="1"/>
  <c r="N584" i="4"/>
  <c r="C584" i="4" s="1"/>
  <c r="N583" i="4"/>
  <c r="C583" i="4" s="1"/>
  <c r="N582" i="4"/>
  <c r="C582" i="4" s="1"/>
  <c r="N581" i="4"/>
  <c r="C581" i="4" s="1"/>
  <c r="N580" i="4"/>
  <c r="C580" i="4" s="1"/>
  <c r="N579" i="4"/>
  <c r="C579" i="4" s="1"/>
  <c r="N578" i="4"/>
  <c r="C578" i="4" s="1"/>
  <c r="N577" i="4"/>
  <c r="C577" i="4" s="1"/>
  <c r="N576" i="4"/>
  <c r="C576" i="4" s="1"/>
  <c r="N575" i="4"/>
  <c r="C575" i="4" s="1"/>
  <c r="N574" i="4"/>
  <c r="C574" i="4" s="1"/>
  <c r="N573" i="4"/>
  <c r="C573" i="4" s="1"/>
  <c r="N572" i="4"/>
  <c r="C572" i="4" s="1"/>
  <c r="N571" i="4"/>
  <c r="C571" i="4" s="1"/>
  <c r="N570" i="4"/>
  <c r="C570" i="4" s="1"/>
  <c r="N569" i="4"/>
  <c r="C569" i="4" s="1"/>
  <c r="N568" i="4"/>
  <c r="C568" i="4" s="1"/>
  <c r="N567" i="4"/>
  <c r="C567" i="4" s="1"/>
  <c r="N566" i="4"/>
  <c r="C566" i="4" s="1"/>
  <c r="N565" i="4"/>
  <c r="C565" i="4" s="1"/>
  <c r="N564" i="4"/>
  <c r="C564" i="4" s="1"/>
  <c r="N563" i="4"/>
  <c r="C563" i="4" s="1"/>
  <c r="N562" i="4"/>
  <c r="C562" i="4" s="1"/>
  <c r="N561" i="4"/>
  <c r="C561" i="4" s="1"/>
  <c r="N560" i="4"/>
  <c r="C560" i="4" s="1"/>
  <c r="N559" i="4"/>
  <c r="C559" i="4" s="1"/>
  <c r="N558" i="4"/>
  <c r="C558" i="4" s="1"/>
  <c r="N557" i="4"/>
  <c r="C557" i="4" s="1"/>
  <c r="N556" i="4"/>
  <c r="C556" i="4" s="1"/>
  <c r="N555" i="4"/>
  <c r="C555" i="4" s="1"/>
  <c r="N554" i="4"/>
  <c r="C554" i="4" s="1"/>
  <c r="N553" i="4"/>
  <c r="C553" i="4" s="1"/>
  <c r="N552" i="4"/>
  <c r="C552" i="4" s="1"/>
  <c r="N551" i="4"/>
  <c r="C551" i="4" s="1"/>
  <c r="N550" i="4"/>
  <c r="C550" i="4" s="1"/>
  <c r="N549" i="4"/>
  <c r="C549" i="4" s="1"/>
  <c r="N548" i="4"/>
  <c r="C548" i="4" s="1"/>
  <c r="N547" i="4"/>
  <c r="C547" i="4" s="1"/>
  <c r="N546" i="4"/>
  <c r="C546" i="4" s="1"/>
  <c r="N545" i="4"/>
  <c r="C545" i="4" s="1"/>
  <c r="N544" i="4"/>
  <c r="C544" i="4" s="1"/>
  <c r="N543" i="4"/>
  <c r="C543" i="4" s="1"/>
  <c r="N542" i="4"/>
  <c r="C542" i="4" s="1"/>
  <c r="N541" i="4"/>
  <c r="C541" i="4" s="1"/>
  <c r="N540" i="4"/>
  <c r="C540" i="4" s="1"/>
  <c r="N539" i="4"/>
  <c r="C539" i="4" s="1"/>
  <c r="N538" i="4"/>
  <c r="C538" i="4" s="1"/>
  <c r="N537" i="4"/>
  <c r="C537" i="4" s="1"/>
  <c r="N536" i="4"/>
  <c r="C536" i="4" s="1"/>
  <c r="N535" i="4"/>
  <c r="C535" i="4" s="1"/>
  <c r="N534" i="4"/>
  <c r="C534" i="4" s="1"/>
  <c r="N533" i="4"/>
  <c r="C533" i="4" s="1"/>
  <c r="N532" i="4"/>
  <c r="C532" i="4" s="1"/>
  <c r="N531" i="4"/>
  <c r="C531" i="4" s="1"/>
  <c r="N530" i="4"/>
  <c r="C530" i="4" s="1"/>
  <c r="N529" i="4"/>
  <c r="C529" i="4" s="1"/>
  <c r="N528" i="4"/>
  <c r="C528" i="4" s="1"/>
  <c r="N527" i="4"/>
  <c r="C527" i="4" s="1"/>
  <c r="N526" i="4"/>
  <c r="C526" i="4" s="1"/>
  <c r="N525" i="4"/>
  <c r="C525" i="4" s="1"/>
  <c r="N524" i="4"/>
  <c r="C524" i="4" s="1"/>
  <c r="N523" i="4"/>
  <c r="C523" i="4" s="1"/>
  <c r="N522" i="4"/>
  <c r="C522" i="4" s="1"/>
  <c r="N521" i="4"/>
  <c r="C521" i="4" s="1"/>
  <c r="N520" i="4"/>
  <c r="C520" i="4" s="1"/>
  <c r="N519" i="4"/>
  <c r="C519" i="4" s="1"/>
  <c r="N518" i="4"/>
  <c r="C518" i="4" s="1"/>
  <c r="N517" i="4"/>
  <c r="C517" i="4" s="1"/>
  <c r="N516" i="4"/>
  <c r="C516" i="4" s="1"/>
  <c r="N515" i="4"/>
  <c r="C515" i="4" s="1"/>
  <c r="N514" i="4"/>
  <c r="C514" i="4" s="1"/>
  <c r="N513" i="4"/>
  <c r="C513" i="4" s="1"/>
  <c r="N512" i="4"/>
  <c r="C512" i="4" s="1"/>
  <c r="N511" i="4"/>
  <c r="C511" i="4" s="1"/>
  <c r="N510" i="4"/>
  <c r="C510" i="4" s="1"/>
  <c r="N509" i="4"/>
  <c r="C509" i="4" s="1"/>
  <c r="N508" i="4"/>
  <c r="C508" i="4" s="1"/>
  <c r="N507" i="4"/>
  <c r="C507" i="4" s="1"/>
  <c r="N506" i="4"/>
  <c r="C506" i="4" s="1"/>
  <c r="N505" i="4"/>
  <c r="C505" i="4" s="1"/>
  <c r="N504" i="4"/>
  <c r="C504" i="4" s="1"/>
  <c r="N503" i="4"/>
  <c r="C503" i="4" s="1"/>
  <c r="N502" i="4"/>
  <c r="C502" i="4" s="1"/>
  <c r="N501" i="4"/>
  <c r="C501" i="4" s="1"/>
  <c r="N500" i="4"/>
  <c r="C500" i="4" s="1"/>
  <c r="N499" i="4"/>
  <c r="C499" i="4" s="1"/>
  <c r="N498" i="4"/>
  <c r="C498" i="4" s="1"/>
  <c r="N497" i="4"/>
  <c r="C497" i="4" s="1"/>
  <c r="N496" i="4"/>
  <c r="C496" i="4" s="1"/>
  <c r="N495" i="4"/>
  <c r="C495" i="4" s="1"/>
  <c r="N494" i="4"/>
  <c r="C494" i="4" s="1"/>
  <c r="N493" i="4"/>
  <c r="C493" i="4" s="1"/>
  <c r="N492" i="4"/>
  <c r="C492" i="4" s="1"/>
  <c r="N491" i="4"/>
  <c r="C491" i="4" s="1"/>
  <c r="N490" i="4"/>
  <c r="C490" i="4" s="1"/>
  <c r="N489" i="4"/>
  <c r="C489" i="4" s="1"/>
  <c r="N488" i="4"/>
  <c r="C488" i="4" s="1"/>
  <c r="N487" i="4"/>
  <c r="C487" i="4" s="1"/>
  <c r="N486" i="4"/>
  <c r="C486" i="4" s="1"/>
  <c r="N485" i="4"/>
  <c r="C485" i="4" s="1"/>
  <c r="N484" i="4"/>
  <c r="C484" i="4" s="1"/>
  <c r="N483" i="4"/>
  <c r="C483" i="4" s="1"/>
  <c r="N482" i="4"/>
  <c r="C482" i="4" s="1"/>
  <c r="N481" i="4"/>
  <c r="C481" i="4" s="1"/>
  <c r="N480" i="4"/>
  <c r="C480" i="4" s="1"/>
  <c r="N479" i="4"/>
  <c r="C479" i="4" s="1"/>
  <c r="N478" i="4"/>
  <c r="C478" i="4" s="1"/>
  <c r="N477" i="4"/>
  <c r="C477" i="4" s="1"/>
  <c r="N476" i="4"/>
  <c r="C476" i="4" s="1"/>
  <c r="N475" i="4"/>
  <c r="C475" i="4" s="1"/>
  <c r="N474" i="4"/>
  <c r="C474" i="4" s="1"/>
  <c r="N473" i="4"/>
  <c r="C473" i="4" s="1"/>
  <c r="N472" i="4"/>
  <c r="C472" i="4" s="1"/>
  <c r="N471" i="4"/>
  <c r="C471" i="4" s="1"/>
  <c r="N470" i="4"/>
  <c r="C470" i="4" s="1"/>
  <c r="N469" i="4"/>
  <c r="C469" i="4" s="1"/>
  <c r="N468" i="4"/>
  <c r="C468" i="4" s="1"/>
  <c r="N467" i="4"/>
  <c r="C467" i="4" s="1"/>
  <c r="N466" i="4"/>
  <c r="C466" i="4" s="1"/>
  <c r="N465" i="4"/>
  <c r="C465" i="4" s="1"/>
  <c r="N464" i="4"/>
  <c r="C464" i="4" s="1"/>
  <c r="N463" i="4"/>
  <c r="C463" i="4" s="1"/>
  <c r="N462" i="4"/>
  <c r="C462" i="4" s="1"/>
  <c r="N461" i="4"/>
  <c r="C461" i="4" s="1"/>
  <c r="N460" i="4"/>
  <c r="C460" i="4" s="1"/>
  <c r="N459" i="4"/>
  <c r="C459" i="4" s="1"/>
  <c r="N458" i="4"/>
  <c r="C458" i="4" s="1"/>
  <c r="N457" i="4"/>
  <c r="C457" i="4" s="1"/>
  <c r="N456" i="4"/>
  <c r="C456" i="4" s="1"/>
  <c r="N455" i="4"/>
  <c r="C455" i="4" s="1"/>
  <c r="N454" i="4"/>
  <c r="C454" i="4" s="1"/>
  <c r="C453" i="4"/>
  <c r="L452" i="4"/>
  <c r="C452" i="4" s="1"/>
  <c r="L451" i="4"/>
  <c r="C451" i="4" s="1"/>
  <c r="L450" i="4"/>
  <c r="C450" i="4" s="1"/>
  <c r="L449" i="4"/>
  <c r="C449" i="4" s="1"/>
  <c r="L448" i="4"/>
  <c r="C448" i="4" s="1"/>
  <c r="L447" i="4"/>
  <c r="C447" i="4" s="1"/>
  <c r="L446" i="4"/>
  <c r="C446" i="4" s="1"/>
  <c r="L445" i="4"/>
  <c r="C445" i="4" s="1"/>
  <c r="L444" i="4"/>
  <c r="C444" i="4" s="1"/>
  <c r="L443" i="4"/>
  <c r="C443" i="4" s="1"/>
  <c r="L442" i="4"/>
  <c r="C442" i="4" s="1"/>
  <c r="L441" i="4"/>
  <c r="C441" i="4" s="1"/>
  <c r="L440" i="4"/>
  <c r="C440" i="4" s="1"/>
  <c r="L439" i="4"/>
  <c r="C439" i="4" s="1"/>
  <c r="L438" i="4"/>
  <c r="C438" i="4" s="1"/>
  <c r="L437" i="4"/>
  <c r="C437" i="4" s="1"/>
  <c r="L436" i="4"/>
  <c r="C436" i="4" s="1"/>
  <c r="L435" i="4"/>
  <c r="C435" i="4" s="1"/>
  <c r="L434" i="4"/>
  <c r="C434" i="4" s="1"/>
  <c r="L433" i="4"/>
  <c r="C433" i="4" s="1"/>
  <c r="L432" i="4"/>
  <c r="C432" i="4" s="1"/>
  <c r="L431" i="4"/>
  <c r="C431" i="4" s="1"/>
  <c r="L430" i="4"/>
  <c r="C430" i="4" s="1"/>
  <c r="L429" i="4"/>
  <c r="C429" i="4" s="1"/>
  <c r="L428" i="4"/>
  <c r="C428" i="4" s="1"/>
  <c r="L427" i="4"/>
  <c r="C427" i="4" s="1"/>
  <c r="L426" i="4"/>
  <c r="C426" i="4" s="1"/>
  <c r="L425" i="4"/>
  <c r="C425" i="4" s="1"/>
  <c r="L424" i="4"/>
  <c r="C424" i="4" s="1"/>
  <c r="L423" i="4"/>
  <c r="C423" i="4" s="1"/>
  <c r="L422" i="4"/>
  <c r="C422" i="4" s="1"/>
  <c r="L421" i="4"/>
  <c r="C421" i="4" s="1"/>
  <c r="L420" i="4"/>
  <c r="C420" i="4" s="1"/>
  <c r="L419" i="4"/>
  <c r="C419" i="4" s="1"/>
  <c r="L418" i="4"/>
  <c r="C418" i="4" s="1"/>
  <c r="L417" i="4"/>
  <c r="C417" i="4" s="1"/>
  <c r="L416" i="4"/>
  <c r="C416" i="4" s="1"/>
  <c r="L415" i="4"/>
  <c r="C415" i="4" s="1"/>
  <c r="L414" i="4"/>
  <c r="C414" i="4" s="1"/>
  <c r="L413" i="4"/>
  <c r="C413" i="4" s="1"/>
  <c r="L412" i="4"/>
  <c r="C412" i="4" s="1"/>
  <c r="L411" i="4"/>
  <c r="C411" i="4" s="1"/>
  <c r="L410" i="4"/>
  <c r="C410" i="4" s="1"/>
  <c r="L409" i="4"/>
  <c r="C409" i="4" s="1"/>
  <c r="L408" i="4"/>
  <c r="C408" i="4" s="1"/>
  <c r="L407" i="4"/>
  <c r="C407" i="4" s="1"/>
  <c r="L406" i="4"/>
  <c r="C406" i="4" s="1"/>
  <c r="L405" i="4"/>
  <c r="C405" i="4" s="1"/>
  <c r="L404" i="4"/>
  <c r="C404" i="4" s="1"/>
  <c r="L403" i="4"/>
  <c r="C403" i="4" s="1"/>
  <c r="L402" i="4"/>
  <c r="C402" i="4" s="1"/>
  <c r="L401" i="4"/>
  <c r="C401" i="4" s="1"/>
  <c r="L400" i="4"/>
  <c r="C400" i="4" s="1"/>
  <c r="C399" i="4"/>
  <c r="L398" i="4"/>
  <c r="C398" i="4" s="1"/>
  <c r="L397" i="4"/>
  <c r="C397" i="4" s="1"/>
  <c r="L396" i="4"/>
  <c r="C396" i="4" s="1"/>
  <c r="L395" i="4"/>
  <c r="C395" i="4" s="1"/>
  <c r="L394" i="4"/>
  <c r="C394" i="4" s="1"/>
  <c r="L393" i="4"/>
  <c r="C393" i="4" s="1"/>
  <c r="L392" i="4"/>
  <c r="C392" i="4" s="1"/>
  <c r="L391" i="4"/>
  <c r="C391" i="4" s="1"/>
  <c r="L390" i="4"/>
  <c r="C390" i="4" s="1"/>
  <c r="L389" i="4"/>
  <c r="C389" i="4" s="1"/>
  <c r="L388" i="4"/>
  <c r="C388" i="4" s="1"/>
  <c r="L387" i="4"/>
  <c r="C387" i="4" s="1"/>
  <c r="L386" i="4"/>
  <c r="C386" i="4" s="1"/>
  <c r="L385" i="4"/>
  <c r="C385" i="4" s="1"/>
  <c r="L384" i="4"/>
  <c r="C384" i="4" s="1"/>
  <c r="L383" i="4"/>
  <c r="C383" i="4" s="1"/>
  <c r="L382" i="4"/>
  <c r="C382" i="4" s="1"/>
  <c r="L381" i="4"/>
  <c r="C381" i="4" s="1"/>
  <c r="L380" i="4"/>
  <c r="C380" i="4" s="1"/>
  <c r="L379" i="4"/>
  <c r="C379" i="4" s="1"/>
  <c r="L378" i="4"/>
  <c r="C378" i="4" s="1"/>
  <c r="L377" i="4"/>
  <c r="C377" i="4" s="1"/>
  <c r="L376" i="4"/>
  <c r="C376" i="4" s="1"/>
  <c r="L375" i="4"/>
  <c r="C375" i="4" s="1"/>
  <c r="L374" i="4"/>
  <c r="C374" i="4" s="1"/>
  <c r="L373" i="4"/>
  <c r="C373" i="4" s="1"/>
  <c r="L372" i="4"/>
  <c r="C372" i="4" s="1"/>
  <c r="L371" i="4"/>
  <c r="C371" i="4" s="1"/>
  <c r="L370" i="4"/>
  <c r="C370" i="4" s="1"/>
  <c r="L369" i="4"/>
  <c r="C369" i="4" s="1"/>
  <c r="L368" i="4"/>
  <c r="C368" i="4" s="1"/>
  <c r="L367" i="4"/>
  <c r="C367" i="4" s="1"/>
  <c r="L366" i="4"/>
  <c r="C366" i="4" s="1"/>
  <c r="L365" i="4"/>
  <c r="C365" i="4" s="1"/>
  <c r="L364" i="4"/>
  <c r="C364" i="4" s="1"/>
  <c r="L363" i="4"/>
  <c r="C363" i="4" s="1"/>
  <c r="L362" i="4"/>
  <c r="C362" i="4" s="1"/>
  <c r="L361" i="4"/>
  <c r="C361" i="4" s="1"/>
  <c r="L360" i="4"/>
  <c r="C360" i="4" s="1"/>
  <c r="L359" i="4"/>
  <c r="C359" i="4" s="1"/>
  <c r="L358" i="4"/>
  <c r="C358" i="4" s="1"/>
  <c r="L357" i="4"/>
  <c r="C357" i="4" s="1"/>
  <c r="L356" i="4"/>
  <c r="C356" i="4" s="1"/>
  <c r="L355" i="4"/>
  <c r="C355" i="4" s="1"/>
  <c r="L354" i="4"/>
  <c r="C354" i="4" s="1"/>
  <c r="L353" i="4"/>
  <c r="C353" i="4" s="1"/>
  <c r="L352" i="4"/>
  <c r="C352" i="4" s="1"/>
  <c r="L351" i="4"/>
  <c r="C351" i="4" s="1"/>
  <c r="L350" i="4"/>
  <c r="C350" i="4" s="1"/>
  <c r="L349" i="4"/>
  <c r="C349" i="4" s="1"/>
  <c r="L348" i="4"/>
  <c r="C348" i="4" s="1"/>
  <c r="L347" i="4"/>
  <c r="C347" i="4" s="1"/>
  <c r="L346" i="4"/>
  <c r="C346" i="4" s="1"/>
  <c r="L345" i="4"/>
  <c r="C345" i="4" s="1"/>
  <c r="L344" i="4"/>
  <c r="C344" i="4" s="1"/>
  <c r="L343" i="4"/>
  <c r="C343" i="4" s="1"/>
  <c r="L342" i="4"/>
  <c r="C342" i="4" s="1"/>
  <c r="L341" i="4"/>
  <c r="C341" i="4" s="1"/>
  <c r="L340" i="4"/>
  <c r="C340" i="4" s="1"/>
  <c r="L339" i="4"/>
  <c r="C339" i="4" s="1"/>
  <c r="L338" i="4"/>
  <c r="C338" i="4" s="1"/>
  <c r="L337" i="4"/>
  <c r="C337" i="4" s="1"/>
  <c r="L336" i="4"/>
  <c r="C336" i="4" s="1"/>
  <c r="L335" i="4"/>
  <c r="C335" i="4" s="1"/>
  <c r="L334" i="4"/>
  <c r="C334" i="4" s="1"/>
  <c r="L333" i="4"/>
  <c r="C333" i="4" s="1"/>
  <c r="L332" i="4"/>
  <c r="C332" i="4" s="1"/>
  <c r="L331" i="4"/>
  <c r="C331" i="4" s="1"/>
  <c r="L330" i="4"/>
  <c r="C330" i="4" s="1"/>
  <c r="L329" i="4"/>
  <c r="C329" i="4" s="1"/>
  <c r="L328" i="4"/>
  <c r="C328" i="4" s="1"/>
  <c r="L327" i="4"/>
  <c r="C327" i="4" s="1"/>
  <c r="L326" i="4"/>
  <c r="C326" i="4" s="1"/>
  <c r="L325" i="4"/>
  <c r="C325" i="4" s="1"/>
  <c r="L324" i="4"/>
  <c r="C324" i="4" s="1"/>
  <c r="L323" i="4"/>
  <c r="C323" i="4" s="1"/>
  <c r="L322" i="4"/>
  <c r="C322" i="4" s="1"/>
  <c r="L321" i="4"/>
  <c r="C321" i="4" s="1"/>
  <c r="L320" i="4"/>
  <c r="C320" i="4" s="1"/>
  <c r="L319" i="4"/>
  <c r="C319" i="4" s="1"/>
  <c r="L318" i="4"/>
  <c r="C318" i="4" s="1"/>
  <c r="L317" i="4"/>
  <c r="C317" i="4" s="1"/>
  <c r="L316" i="4"/>
  <c r="C316" i="4" s="1"/>
  <c r="L315" i="4"/>
  <c r="C315" i="4" s="1"/>
  <c r="L314" i="4"/>
  <c r="C314" i="4" s="1"/>
  <c r="L313" i="4"/>
  <c r="C313" i="4" s="1"/>
  <c r="L312" i="4"/>
  <c r="C312" i="4" s="1"/>
  <c r="L311" i="4"/>
  <c r="C311" i="4" s="1"/>
  <c r="L310" i="4"/>
  <c r="C310" i="4" s="1"/>
  <c r="L309" i="4"/>
  <c r="C309" i="4" s="1"/>
  <c r="L308" i="4"/>
  <c r="C308" i="4" s="1"/>
  <c r="L307" i="4"/>
  <c r="C307" i="4" s="1"/>
  <c r="L306" i="4"/>
  <c r="C306" i="4" s="1"/>
  <c r="L305" i="4"/>
  <c r="C305" i="4" s="1"/>
  <c r="L304" i="4"/>
  <c r="C304" i="4" s="1"/>
  <c r="L303" i="4"/>
  <c r="C303" i="4" s="1"/>
  <c r="L302" i="4"/>
  <c r="C302" i="4" s="1"/>
  <c r="L301" i="4"/>
  <c r="C301" i="4" s="1"/>
  <c r="L300" i="4"/>
  <c r="C300" i="4" s="1"/>
  <c r="L299" i="4"/>
  <c r="C299" i="4" s="1"/>
  <c r="L298" i="4"/>
  <c r="C298" i="4" s="1"/>
  <c r="L297" i="4"/>
  <c r="C297" i="4" s="1"/>
  <c r="L296" i="4"/>
  <c r="C296" i="4" s="1"/>
  <c r="L295" i="4"/>
  <c r="C295" i="4" s="1"/>
  <c r="L294" i="4"/>
  <c r="C294" i="4" s="1"/>
  <c r="L293" i="4"/>
  <c r="C293" i="4" s="1"/>
  <c r="L292" i="4"/>
  <c r="C292" i="4" s="1"/>
  <c r="L291" i="4"/>
  <c r="C291" i="4" s="1"/>
  <c r="L290" i="4"/>
  <c r="C290" i="4" s="1"/>
  <c r="L289" i="4"/>
  <c r="C289" i="4" s="1"/>
  <c r="L288" i="4"/>
  <c r="C288" i="4" s="1"/>
  <c r="L287" i="4"/>
  <c r="C287" i="4" s="1"/>
  <c r="L286" i="4"/>
  <c r="C286" i="4" s="1"/>
  <c r="L285" i="4"/>
  <c r="C285" i="4" s="1"/>
  <c r="L284" i="4"/>
  <c r="C284" i="4" s="1"/>
  <c r="L283" i="4"/>
  <c r="C283" i="4" s="1"/>
  <c r="L282" i="4"/>
  <c r="C282" i="4" s="1"/>
  <c r="L281" i="4"/>
  <c r="C281" i="4" s="1"/>
  <c r="L280" i="4"/>
  <c r="C280" i="4" s="1"/>
  <c r="L279" i="4"/>
  <c r="C279" i="4" s="1"/>
  <c r="L278" i="4"/>
  <c r="C278" i="4" s="1"/>
  <c r="L277" i="4"/>
  <c r="C277" i="4" s="1"/>
  <c r="L276" i="4"/>
  <c r="C276" i="4" s="1"/>
  <c r="L275" i="4"/>
  <c r="C275" i="4" s="1"/>
  <c r="C274" i="4"/>
  <c r="C273" i="4"/>
  <c r="J272" i="4"/>
  <c r="C272" i="4" s="1"/>
  <c r="J271" i="4"/>
  <c r="C271" i="4" s="1"/>
  <c r="J270" i="4"/>
  <c r="C270" i="4" s="1"/>
  <c r="J269" i="4"/>
  <c r="C269" i="4" s="1"/>
  <c r="J268" i="4"/>
  <c r="C268" i="4" s="1"/>
  <c r="J267" i="4"/>
  <c r="C267" i="4" s="1"/>
  <c r="J266" i="4"/>
  <c r="C266" i="4" s="1"/>
  <c r="J265" i="4"/>
  <c r="C265" i="4" s="1"/>
  <c r="J264" i="4"/>
  <c r="C264" i="4" s="1"/>
  <c r="J263" i="4"/>
  <c r="C263" i="4" s="1"/>
  <c r="J262" i="4"/>
  <c r="C262" i="4" s="1"/>
  <c r="J261" i="4"/>
  <c r="C261" i="4" s="1"/>
  <c r="J260" i="4"/>
  <c r="C260" i="4" s="1"/>
  <c r="J259" i="4"/>
  <c r="C259" i="4" s="1"/>
  <c r="J258" i="4"/>
  <c r="C258" i="4" s="1"/>
  <c r="J257" i="4"/>
  <c r="C257" i="4" s="1"/>
  <c r="J256" i="4"/>
  <c r="C256" i="4" s="1"/>
  <c r="J255" i="4"/>
  <c r="C255" i="4" s="1"/>
  <c r="J254" i="4"/>
  <c r="C254" i="4" s="1"/>
  <c r="J253" i="4"/>
  <c r="C253" i="4" s="1"/>
  <c r="J252" i="4"/>
  <c r="C252" i="4" s="1"/>
  <c r="J251" i="4"/>
  <c r="C251" i="4" s="1"/>
  <c r="J250" i="4"/>
  <c r="C250" i="4" s="1"/>
  <c r="C249" i="4"/>
  <c r="J248" i="4"/>
  <c r="C248" i="4" s="1"/>
  <c r="J247" i="4"/>
  <c r="C247" i="4" s="1"/>
  <c r="J246" i="4"/>
  <c r="C246" i="4" s="1"/>
  <c r="J245" i="4"/>
  <c r="C245" i="4" s="1"/>
  <c r="J244" i="4"/>
  <c r="C244" i="4" s="1"/>
  <c r="J243" i="4"/>
  <c r="C243" i="4" s="1"/>
  <c r="J242" i="4"/>
  <c r="C242" i="4" s="1"/>
  <c r="J241" i="4"/>
  <c r="C241" i="4" s="1"/>
  <c r="J240" i="4"/>
  <c r="C240" i="4" s="1"/>
  <c r="J239" i="4"/>
  <c r="C239" i="4" s="1"/>
  <c r="J238" i="4"/>
  <c r="C238" i="4" s="1"/>
  <c r="J237" i="4"/>
  <c r="C237" i="4" s="1"/>
  <c r="J236" i="4"/>
  <c r="C236" i="4" s="1"/>
  <c r="J235" i="4"/>
  <c r="C235" i="4" s="1"/>
  <c r="J234" i="4"/>
  <c r="C234" i="4" s="1"/>
  <c r="J233" i="4"/>
  <c r="C233" i="4" s="1"/>
  <c r="J232" i="4"/>
  <c r="C232" i="4" s="1"/>
  <c r="J231" i="4"/>
  <c r="C231" i="4" s="1"/>
  <c r="J230" i="4"/>
  <c r="C230" i="4" s="1"/>
  <c r="J229" i="4"/>
  <c r="C229" i="4" s="1"/>
  <c r="J228" i="4"/>
  <c r="C228" i="4" s="1"/>
  <c r="J227" i="4"/>
  <c r="C227" i="4" s="1"/>
  <c r="J226" i="4"/>
  <c r="C226" i="4" s="1"/>
  <c r="J225" i="4"/>
  <c r="C225" i="4" s="1"/>
  <c r="J224" i="4"/>
  <c r="C224" i="4" s="1"/>
  <c r="J223" i="4"/>
  <c r="C223" i="4" s="1"/>
  <c r="J222" i="4"/>
  <c r="C222" i="4" s="1"/>
  <c r="J221" i="4"/>
  <c r="C221" i="4" s="1"/>
  <c r="J220" i="4"/>
  <c r="C220" i="4" s="1"/>
  <c r="J219" i="4"/>
  <c r="C219" i="4" s="1"/>
  <c r="J218" i="4"/>
  <c r="C218" i="4" s="1"/>
  <c r="J217" i="4"/>
  <c r="C217" i="4" s="1"/>
  <c r="J216" i="4"/>
  <c r="C216" i="4" s="1"/>
  <c r="J215" i="4"/>
  <c r="C215" i="4" s="1"/>
  <c r="J214" i="4"/>
  <c r="C214" i="4" s="1"/>
  <c r="J213" i="4"/>
  <c r="C213" i="4" s="1"/>
  <c r="J212" i="4"/>
  <c r="C212" i="4" s="1"/>
  <c r="J211" i="4"/>
  <c r="C211" i="4" s="1"/>
  <c r="J210" i="4"/>
  <c r="C210" i="4" s="1"/>
  <c r="J209" i="4"/>
  <c r="C209" i="4" s="1"/>
  <c r="J208" i="4"/>
  <c r="C208" i="4" s="1"/>
  <c r="J207" i="4"/>
  <c r="C207" i="4" s="1"/>
  <c r="J206" i="4"/>
  <c r="C206" i="4" s="1"/>
  <c r="J205" i="4"/>
  <c r="C205" i="4" s="1"/>
  <c r="J204" i="4"/>
  <c r="C204" i="4" s="1"/>
  <c r="J203" i="4"/>
  <c r="C203" i="4" s="1"/>
  <c r="J202" i="4"/>
  <c r="C202" i="4" s="1"/>
  <c r="J201" i="4"/>
  <c r="C201" i="4" s="1"/>
  <c r="J200" i="4"/>
  <c r="C200" i="4" s="1"/>
  <c r="J199" i="4"/>
  <c r="C199" i="4" s="1"/>
  <c r="J198" i="4"/>
  <c r="C198" i="4" s="1"/>
  <c r="J197" i="4"/>
  <c r="C197" i="4" s="1"/>
  <c r="J196" i="4"/>
  <c r="C196" i="4" s="1"/>
  <c r="J195" i="4"/>
  <c r="C195" i="4" s="1"/>
  <c r="J194" i="4"/>
  <c r="C194" i="4" s="1"/>
  <c r="J193" i="4"/>
  <c r="C193" i="4" s="1"/>
  <c r="J192" i="4"/>
  <c r="C192" i="4" s="1"/>
  <c r="J191" i="4"/>
  <c r="C191" i="4" s="1"/>
  <c r="J190" i="4"/>
  <c r="C190" i="4" s="1"/>
  <c r="C189" i="4"/>
  <c r="C188" i="4"/>
  <c r="C187" i="4"/>
  <c r="C186" i="4"/>
  <c r="C185" i="4"/>
  <c r="C184" i="4"/>
  <c r="C183" i="4"/>
  <c r="C182" i="4"/>
  <c r="C181" i="4"/>
  <c r="C180" i="4"/>
  <c r="C179" i="4"/>
  <c r="C178" i="4"/>
  <c r="Q178" i="4" s="1"/>
  <c r="P623" i="4"/>
  <c r="C623" i="4" s="1"/>
  <c r="P624" i="4"/>
  <c r="C624" i="4" s="1"/>
  <c r="P625" i="4"/>
  <c r="C625" i="4" s="1"/>
  <c r="P626" i="4"/>
  <c r="C626" i="4" s="1"/>
  <c r="P627" i="4"/>
  <c r="C627" i="4" s="1"/>
  <c r="P628" i="4"/>
  <c r="C628" i="4" s="1"/>
  <c r="P629" i="4"/>
  <c r="C629" i="4" s="1"/>
  <c r="P630" i="4"/>
  <c r="C630" i="4" s="1"/>
  <c r="P631" i="4"/>
  <c r="C631" i="4" s="1"/>
  <c r="P632" i="4"/>
  <c r="C632" i="4" s="1"/>
  <c r="P633" i="4"/>
  <c r="C633" i="4" s="1"/>
  <c r="P634" i="4"/>
  <c r="C634" i="4" s="1"/>
  <c r="P635" i="4"/>
  <c r="C635" i="4" s="1"/>
  <c r="P636" i="4"/>
  <c r="C636" i="4" s="1"/>
  <c r="P637" i="4"/>
  <c r="C637" i="4" s="1"/>
  <c r="P638" i="4"/>
  <c r="C638" i="4" s="1"/>
  <c r="P639" i="4"/>
  <c r="C639" i="4" s="1"/>
  <c r="P640" i="4"/>
  <c r="C640" i="4" s="1"/>
  <c r="P641" i="4"/>
  <c r="C641" i="4" s="1"/>
  <c r="P642" i="4"/>
  <c r="C642" i="4" s="1"/>
  <c r="P643" i="4"/>
  <c r="C643" i="4" s="1"/>
  <c r="P644" i="4"/>
  <c r="C644" i="4" s="1"/>
  <c r="P645" i="4"/>
  <c r="C645" i="4" s="1"/>
  <c r="P646" i="4"/>
  <c r="C646" i="4" s="1"/>
  <c r="P647" i="4"/>
  <c r="C647" i="4" s="1"/>
  <c r="P648" i="4"/>
  <c r="C648" i="4" s="1"/>
  <c r="P649" i="4"/>
  <c r="C649" i="4" s="1"/>
  <c r="P650" i="4"/>
  <c r="C650" i="4" s="1"/>
  <c r="P651" i="4"/>
  <c r="C651" i="4" s="1"/>
  <c r="P652" i="4"/>
  <c r="C652" i="4" s="1"/>
  <c r="P653" i="4"/>
  <c r="C653" i="4" s="1"/>
  <c r="P654" i="4"/>
  <c r="C654" i="4" s="1"/>
  <c r="P655" i="4"/>
  <c r="C655" i="4" s="1"/>
  <c r="P656" i="4"/>
  <c r="C656" i="4" s="1"/>
  <c r="P657" i="4"/>
  <c r="C657" i="4" s="1"/>
  <c r="P658" i="4"/>
  <c r="C658" i="4" s="1"/>
  <c r="P659" i="4"/>
  <c r="C659" i="4" s="1"/>
  <c r="P660" i="4"/>
  <c r="C660" i="4" s="1"/>
  <c r="P661" i="4"/>
  <c r="C661" i="4" s="1"/>
  <c r="P662" i="4"/>
  <c r="C662" i="4" s="1"/>
  <c r="P663" i="4"/>
  <c r="C663" i="4" s="1"/>
  <c r="P664" i="4"/>
  <c r="C664" i="4" s="1"/>
  <c r="C665" i="4"/>
  <c r="P666" i="4"/>
  <c r="C666" i="4" s="1"/>
  <c r="P667" i="4"/>
  <c r="C667" i="4" s="1"/>
  <c r="P668" i="4"/>
  <c r="C668" i="4" s="1"/>
  <c r="P669" i="4"/>
  <c r="C669" i="4" s="1"/>
  <c r="P670" i="4"/>
  <c r="C670" i="4" s="1"/>
  <c r="P671" i="4"/>
  <c r="C671" i="4" s="1"/>
  <c r="P672" i="4"/>
  <c r="C672" i="4" s="1"/>
  <c r="P673" i="4"/>
  <c r="C673" i="4" s="1"/>
  <c r="P674" i="4"/>
  <c r="C674" i="4" s="1"/>
  <c r="P675" i="4"/>
  <c r="C675" i="4" s="1"/>
  <c r="P676" i="4"/>
  <c r="C676" i="4" s="1"/>
  <c r="P677" i="4"/>
  <c r="C677" i="4" s="1"/>
  <c r="P678" i="4"/>
  <c r="C678" i="4" s="1"/>
  <c r="P679" i="4"/>
  <c r="C679" i="4" s="1"/>
  <c r="P680" i="4"/>
  <c r="C680" i="4" s="1"/>
  <c r="P681" i="4"/>
  <c r="C681" i="4" s="1"/>
  <c r="P682" i="4"/>
  <c r="C682" i="4" s="1"/>
  <c r="P683" i="4"/>
  <c r="C683" i="4" s="1"/>
  <c r="P684" i="4"/>
  <c r="C684" i="4" s="1"/>
  <c r="P685" i="4"/>
  <c r="C685" i="4" s="1"/>
  <c r="P686" i="4"/>
  <c r="C686" i="4" s="1"/>
  <c r="P687" i="4"/>
  <c r="C687" i="4" s="1"/>
  <c r="P688" i="4"/>
  <c r="C688" i="4" s="1"/>
  <c r="P689" i="4"/>
  <c r="C689" i="4" s="1"/>
  <c r="P690" i="4"/>
  <c r="C690" i="4" s="1"/>
  <c r="P691" i="4"/>
  <c r="C691" i="4" s="1"/>
  <c r="P692" i="4"/>
  <c r="C692" i="4" s="1"/>
  <c r="P693" i="4"/>
  <c r="C693" i="4" s="1"/>
  <c r="P694" i="4"/>
  <c r="C694" i="4" s="1"/>
  <c r="P695" i="4"/>
  <c r="C695" i="4" s="1"/>
  <c r="P696" i="4"/>
  <c r="C696" i="4" s="1"/>
  <c r="P697" i="4"/>
  <c r="C697" i="4" s="1"/>
  <c r="P698" i="4"/>
  <c r="C698" i="4" s="1"/>
  <c r="P699" i="4"/>
  <c r="C699" i="4" s="1"/>
  <c r="P700" i="4"/>
  <c r="C700" i="4" s="1"/>
  <c r="P701" i="4"/>
  <c r="C701" i="4" s="1"/>
  <c r="P702" i="4"/>
  <c r="C702" i="4" s="1"/>
  <c r="P703" i="4"/>
  <c r="C703" i="4" s="1"/>
  <c r="P704" i="4"/>
  <c r="C704" i="4" s="1"/>
  <c r="P705" i="4"/>
  <c r="C705" i="4" s="1"/>
  <c r="P706" i="4"/>
  <c r="C706" i="4" s="1"/>
  <c r="P707" i="4"/>
  <c r="C707" i="4" s="1"/>
  <c r="P708" i="4"/>
  <c r="C708" i="4" s="1"/>
  <c r="P709" i="4"/>
  <c r="C709" i="4" s="1"/>
  <c r="P710" i="4"/>
  <c r="C710" i="4" s="1"/>
  <c r="P711" i="4"/>
  <c r="C711" i="4" s="1"/>
  <c r="P712" i="4"/>
  <c r="C712" i="4" s="1"/>
  <c r="P713" i="4"/>
  <c r="C713" i="4" s="1"/>
  <c r="P714" i="4"/>
  <c r="C714" i="4" s="1"/>
  <c r="P715" i="4"/>
  <c r="C715" i="4" s="1"/>
  <c r="P716" i="4"/>
  <c r="C716" i="4" s="1"/>
  <c r="P717" i="4"/>
  <c r="C717" i="4" s="1"/>
  <c r="P718" i="4"/>
  <c r="C718" i="4" s="1"/>
  <c r="P719" i="4"/>
  <c r="C719" i="4" s="1"/>
  <c r="P720" i="4"/>
  <c r="C720" i="4" s="1"/>
  <c r="P721" i="4"/>
  <c r="C721" i="4" s="1"/>
  <c r="P722" i="4"/>
  <c r="C722" i="4" s="1"/>
  <c r="P723" i="4"/>
  <c r="C723" i="4" s="1"/>
  <c r="P724" i="4"/>
  <c r="C724" i="4" s="1"/>
  <c r="P725" i="4"/>
  <c r="C725" i="4" s="1"/>
  <c r="P726" i="4"/>
  <c r="C726" i="4" s="1"/>
  <c r="P727" i="4"/>
  <c r="C727" i="4" s="1"/>
  <c r="P728" i="4"/>
  <c r="C728" i="4" s="1"/>
  <c r="P729" i="4"/>
  <c r="C729" i="4" s="1"/>
  <c r="P730" i="4"/>
  <c r="C730" i="4" s="1"/>
  <c r="P731" i="4"/>
  <c r="C731" i="4" s="1"/>
  <c r="P732" i="4"/>
  <c r="C732" i="4" s="1"/>
  <c r="P733" i="4"/>
  <c r="C733" i="4" s="1"/>
  <c r="P734" i="4"/>
  <c r="C734" i="4" s="1"/>
  <c r="P735" i="4"/>
  <c r="C735" i="4" s="1"/>
  <c r="P736" i="4"/>
  <c r="C736" i="4" s="1"/>
  <c r="P737" i="4"/>
  <c r="C737" i="4" s="1"/>
  <c r="P738" i="4"/>
  <c r="C738" i="4" s="1"/>
  <c r="P739" i="4"/>
  <c r="C739" i="4" s="1"/>
  <c r="P740" i="4"/>
  <c r="C740" i="4" s="1"/>
  <c r="P741" i="4"/>
  <c r="C741" i="4" s="1"/>
  <c r="P742" i="4"/>
  <c r="C742" i="4" s="1"/>
  <c r="P743" i="4"/>
  <c r="C743" i="4" s="1"/>
  <c r="P744" i="4"/>
  <c r="C744" i="4" s="1"/>
  <c r="P745" i="4"/>
  <c r="C745" i="4" s="1"/>
  <c r="P746" i="4"/>
  <c r="C746" i="4" s="1"/>
  <c r="P747" i="4"/>
  <c r="C747" i="4" s="1"/>
  <c r="P748" i="4"/>
  <c r="C748" i="4" s="1"/>
  <c r="P749" i="4"/>
  <c r="C749" i="4" s="1"/>
  <c r="P750" i="4"/>
  <c r="C750" i="4" s="1"/>
  <c r="P751" i="4"/>
  <c r="C751" i="4" s="1"/>
  <c r="P752" i="4"/>
  <c r="C752" i="4" s="1"/>
  <c r="P753" i="4"/>
  <c r="C753" i="4" s="1"/>
  <c r="P754" i="4"/>
  <c r="C754" i="4" s="1"/>
  <c r="P755" i="4"/>
  <c r="C755" i="4" s="1"/>
  <c r="P756" i="4"/>
  <c r="C756" i="4" s="1"/>
  <c r="P757" i="4"/>
  <c r="C757" i="4" s="1"/>
  <c r="P758" i="4"/>
  <c r="C758" i="4" s="1"/>
  <c r="P759" i="4"/>
  <c r="C759" i="4" s="1"/>
  <c r="P760" i="4"/>
  <c r="C760" i="4" s="1"/>
  <c r="P761" i="4"/>
  <c r="C761" i="4" s="1"/>
  <c r="P762" i="4"/>
  <c r="C762" i="4" s="1"/>
  <c r="P763" i="4"/>
  <c r="C763" i="4" s="1"/>
  <c r="P764" i="4"/>
  <c r="C764" i="4" s="1"/>
  <c r="P765" i="4"/>
  <c r="C765" i="4" s="1"/>
  <c r="P766" i="4"/>
  <c r="C766" i="4" s="1"/>
  <c r="P767" i="4"/>
  <c r="C767" i="4" s="1"/>
  <c r="P768" i="4"/>
  <c r="C768" i="4" s="1"/>
  <c r="P769" i="4"/>
  <c r="C769" i="4" s="1"/>
  <c r="P770" i="4"/>
  <c r="C770" i="4" s="1"/>
  <c r="P771" i="4"/>
  <c r="C771" i="4" s="1"/>
  <c r="P772" i="4"/>
  <c r="C772" i="4" s="1"/>
  <c r="P773" i="4"/>
  <c r="C773" i="4" s="1"/>
  <c r="P774" i="4"/>
  <c r="C774" i="4" s="1"/>
  <c r="P775" i="4"/>
  <c r="C775" i="4" s="1"/>
  <c r="P776" i="4"/>
  <c r="C776" i="4" s="1"/>
  <c r="P777" i="4"/>
  <c r="C777" i="4" s="1"/>
  <c r="P778" i="4"/>
  <c r="C778" i="4" s="1"/>
  <c r="P779" i="4"/>
  <c r="C779" i="4" s="1"/>
  <c r="P780" i="4"/>
  <c r="C780" i="4" s="1"/>
  <c r="P781" i="4"/>
  <c r="C781" i="4" s="1"/>
  <c r="P782" i="4"/>
  <c r="C782" i="4" s="1"/>
  <c r="P783" i="4"/>
  <c r="C783" i="4" s="1"/>
  <c r="P784" i="4"/>
  <c r="C784" i="4" s="1"/>
  <c r="P785" i="4"/>
  <c r="C785" i="4" s="1"/>
  <c r="P786" i="4"/>
  <c r="C786" i="4" s="1"/>
  <c r="P787" i="4"/>
  <c r="C787" i="4" s="1"/>
  <c r="P788" i="4"/>
  <c r="C788" i="4" s="1"/>
  <c r="P789" i="4"/>
  <c r="C789" i="4" s="1"/>
  <c r="P790" i="4"/>
  <c r="C790" i="4" s="1"/>
  <c r="P791" i="4"/>
  <c r="C791" i="4" s="1"/>
  <c r="P792" i="4"/>
  <c r="C792" i="4" s="1"/>
  <c r="P793" i="4"/>
  <c r="C793" i="4" s="1"/>
  <c r="P794" i="4"/>
  <c r="C794" i="4" s="1"/>
  <c r="P795" i="4"/>
  <c r="C795" i="4" s="1"/>
  <c r="P796" i="4"/>
  <c r="C796" i="4" s="1"/>
  <c r="P797" i="4"/>
  <c r="C797" i="4" s="1"/>
  <c r="P798" i="4"/>
  <c r="C798" i="4" s="1"/>
  <c r="P799" i="4"/>
  <c r="C799" i="4" s="1"/>
  <c r="P800" i="4"/>
  <c r="C800" i="4" s="1"/>
  <c r="P801" i="4"/>
  <c r="C801" i="4" s="1"/>
  <c r="P802" i="4"/>
  <c r="C802" i="4" s="1"/>
  <c r="P803" i="4"/>
  <c r="C803" i="4" s="1"/>
  <c r="P804" i="4"/>
  <c r="C804" i="4" s="1"/>
  <c r="P805" i="4"/>
  <c r="C805" i="4" s="1"/>
  <c r="P806" i="4"/>
  <c r="C806" i="4" s="1"/>
  <c r="P807" i="4"/>
  <c r="C807" i="4" s="1"/>
  <c r="P808" i="4"/>
  <c r="C808" i="4" s="1"/>
  <c r="P809" i="4"/>
  <c r="C809" i="4" s="1"/>
  <c r="P810" i="4"/>
  <c r="C810" i="4" s="1"/>
  <c r="P811" i="4"/>
  <c r="C811" i="4" s="1"/>
  <c r="P812" i="4"/>
  <c r="C812" i="4" s="1"/>
  <c r="P813" i="4"/>
  <c r="C813" i="4" s="1"/>
  <c r="P814" i="4"/>
  <c r="C814" i="4" s="1"/>
  <c r="P815" i="4"/>
  <c r="C815" i="4" s="1"/>
  <c r="P816" i="4"/>
  <c r="C816" i="4" s="1"/>
  <c r="P817" i="4"/>
  <c r="C817" i="4" s="1"/>
  <c r="P818" i="4"/>
  <c r="C818" i="4" s="1"/>
  <c r="P819" i="4"/>
  <c r="C819" i="4" s="1"/>
  <c r="P820" i="4"/>
  <c r="C820" i="4" s="1"/>
  <c r="P821" i="4"/>
  <c r="C821" i="4" s="1"/>
  <c r="P822" i="4"/>
  <c r="C822" i="4" s="1"/>
  <c r="P823" i="4"/>
  <c r="C823" i="4" s="1"/>
  <c r="P824" i="4"/>
  <c r="C824" i="4" s="1"/>
  <c r="P825" i="4"/>
  <c r="C825" i="4" s="1"/>
  <c r="P826" i="4"/>
  <c r="C826" i="4" s="1"/>
  <c r="P827" i="4"/>
  <c r="C827" i="4" s="1"/>
  <c r="C828" i="4"/>
  <c r="P829" i="4"/>
  <c r="C829" i="4" s="1"/>
  <c r="P830" i="4"/>
  <c r="C830" i="4" s="1"/>
  <c r="P831" i="4"/>
  <c r="C831" i="4" s="1"/>
  <c r="P832" i="4"/>
  <c r="C832" i="4" s="1"/>
  <c r="P833" i="4"/>
  <c r="C833" i="4" s="1"/>
  <c r="P834" i="4"/>
  <c r="C834" i="4" s="1"/>
  <c r="P835" i="4"/>
  <c r="C835" i="4" s="1"/>
  <c r="P836" i="4"/>
  <c r="C836" i="4" s="1"/>
  <c r="P837" i="4"/>
  <c r="C837" i="4" s="1"/>
  <c r="P838" i="4"/>
  <c r="C838" i="4" s="1"/>
  <c r="P839" i="4"/>
  <c r="C839" i="4" s="1"/>
  <c r="P840" i="4"/>
  <c r="C840" i="4" s="1"/>
  <c r="P841" i="4"/>
  <c r="C841" i="4" s="1"/>
  <c r="P842" i="4"/>
  <c r="C842" i="4" s="1"/>
  <c r="P843" i="4"/>
  <c r="C843" i="4" s="1"/>
  <c r="P844" i="4"/>
  <c r="C844" i="4" s="1"/>
  <c r="P845" i="4"/>
  <c r="C845" i="4" s="1"/>
  <c r="P846" i="4"/>
  <c r="C846" i="4" s="1"/>
  <c r="P847" i="4"/>
  <c r="C847" i="4" s="1"/>
  <c r="P848" i="4"/>
  <c r="C848" i="4" s="1"/>
  <c r="P849" i="4"/>
  <c r="C849" i="4" s="1"/>
  <c r="P850" i="4"/>
  <c r="C850" i="4" s="1"/>
  <c r="P851" i="4"/>
  <c r="C851" i="4" s="1"/>
  <c r="P852" i="4"/>
  <c r="C852" i="4" s="1"/>
  <c r="P853" i="4"/>
  <c r="C853" i="4" s="1"/>
  <c r="P854" i="4"/>
  <c r="C854" i="4" s="1"/>
  <c r="P855" i="4"/>
  <c r="C855" i="4" s="1"/>
  <c r="P856" i="4"/>
  <c r="C856" i="4" s="1"/>
  <c r="P857" i="4"/>
  <c r="C857" i="4" s="1"/>
  <c r="P858" i="4"/>
  <c r="C858" i="4" s="1"/>
  <c r="P859" i="4"/>
  <c r="C859" i="4" s="1"/>
  <c r="P860" i="4"/>
  <c r="C860" i="4" s="1"/>
  <c r="P861" i="4"/>
  <c r="C861" i="4" s="1"/>
  <c r="P862" i="4"/>
  <c r="C862" i="4" s="1"/>
  <c r="P863" i="4"/>
  <c r="C863" i="4" s="1"/>
  <c r="P864" i="4"/>
  <c r="C864" i="4" s="1"/>
  <c r="P865" i="4"/>
  <c r="C865" i="4" s="1"/>
  <c r="P866" i="4"/>
  <c r="C866" i="4" s="1"/>
  <c r="P867" i="4"/>
  <c r="C867" i="4" s="1"/>
  <c r="P868" i="4"/>
  <c r="C868" i="4" s="1"/>
  <c r="P869" i="4"/>
  <c r="C869" i="4" s="1"/>
  <c r="P870" i="4"/>
  <c r="C870" i="4" s="1"/>
  <c r="P871" i="4"/>
  <c r="C871" i="4" s="1"/>
  <c r="P872" i="4"/>
  <c r="C872" i="4" s="1"/>
  <c r="P873" i="4"/>
  <c r="C873" i="4" s="1"/>
  <c r="P874" i="4"/>
  <c r="C874" i="4" s="1"/>
  <c r="P875" i="4"/>
  <c r="C875" i="4" s="1"/>
  <c r="P876" i="4"/>
  <c r="C876" i="4" s="1"/>
  <c r="P877" i="4"/>
  <c r="C877" i="4" s="1"/>
  <c r="P878" i="4"/>
  <c r="C878" i="4" s="1"/>
  <c r="P879" i="4"/>
  <c r="C879" i="4" s="1"/>
  <c r="P880" i="4"/>
  <c r="C880" i="4" s="1"/>
  <c r="P881" i="4"/>
  <c r="C881" i="4" s="1"/>
  <c r="P882" i="4"/>
  <c r="C882" i="4" s="1"/>
  <c r="P883" i="4"/>
  <c r="C883" i="4" s="1"/>
  <c r="P884" i="4"/>
  <c r="C884" i="4" s="1"/>
  <c r="C622" i="4"/>
  <c r="N623" i="4"/>
  <c r="N624" i="4"/>
  <c r="N625" i="4"/>
  <c r="N626" i="4"/>
  <c r="N627" i="4"/>
  <c r="N628" i="4"/>
  <c r="N629" i="4"/>
  <c r="N630" i="4"/>
  <c r="N631" i="4"/>
  <c r="N63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Q179" i="4" l="1"/>
  <c r="Q177" i="4"/>
  <c r="B392" i="4"/>
  <c r="B391" i="4" s="1"/>
  <c r="B390" i="4" s="1"/>
  <c r="B389" i="4" s="1"/>
  <c r="B388" i="4" s="1"/>
  <c r="B387" i="4" s="1"/>
  <c r="B386" i="4" s="1"/>
  <c r="B385" i="4" s="1"/>
  <c r="B384" i="4" s="1"/>
  <c r="B383" i="4" s="1"/>
  <c r="B382" i="4" s="1"/>
  <c r="B381" i="4" s="1"/>
  <c r="B405" i="4"/>
  <c r="D405" i="4" s="1"/>
  <c r="F34" i="1" l="1"/>
  <c r="D404" i="4"/>
  <c r="B406" i="4"/>
  <c r="B407" i="4" s="1"/>
  <c r="B408" i="4" s="1"/>
  <c r="B409" i="4" s="1"/>
  <c r="B410" i="4" s="1"/>
  <c r="B411" i="4" s="1"/>
  <c r="B412" i="4" s="1"/>
  <c r="B413" i="4" s="1"/>
  <c r="B414" i="4" s="1"/>
  <c r="B415" i="4" s="1"/>
  <c r="B416" i="4" s="1"/>
  <c r="B417" i="4" s="1"/>
  <c r="B418" i="4" s="1"/>
  <c r="B419" i="4" s="1"/>
  <c r="B420" i="4" s="1"/>
  <c r="B421" i="4" s="1"/>
  <c r="B422" i="4" s="1"/>
  <c r="B423" i="4" s="1"/>
  <c r="B424" i="4" s="1"/>
  <c r="B425" i="4" s="1"/>
  <c r="B426" i="4" s="1"/>
  <c r="B427" i="4" s="1"/>
  <c r="B428" i="4" s="1"/>
  <c r="B429" i="4" s="1"/>
  <c r="Q176" i="4"/>
  <c r="R177" i="4" s="1"/>
  <c r="R178" i="4"/>
  <c r="Q180" i="4"/>
  <c r="R179" i="4"/>
  <c r="B380" i="4"/>
  <c r="B379" i="4" s="1"/>
  <c r="B378" i="4" s="1"/>
  <c r="B377" i="4" s="1"/>
  <c r="B376" i="4" s="1"/>
  <c r="B375" i="4" s="1"/>
  <c r="B374" i="4" s="1"/>
  <c r="B373" i="4" s="1"/>
  <c r="B372" i="4" s="1"/>
  <c r="B371" i="4" s="1"/>
  <c r="B370" i="4" s="1"/>
  <c r="B369" i="4" s="1"/>
  <c r="D403" i="4"/>
  <c r="Q181" i="4" l="1"/>
  <c r="R180" i="4"/>
  <c r="Q175" i="4"/>
  <c r="R176" i="4" s="1"/>
  <c r="B368" i="4"/>
  <c r="B367" i="4" s="1"/>
  <c r="B366" i="4" s="1"/>
  <c r="B365" i="4" s="1"/>
  <c r="B364" i="4" s="1"/>
  <c r="B363" i="4" s="1"/>
  <c r="B362" i="4" s="1"/>
  <c r="B361" i="4" s="1"/>
  <c r="B360" i="4" s="1"/>
  <c r="B359" i="4" s="1"/>
  <c r="B358" i="4" s="1"/>
  <c r="B357" i="4" s="1"/>
  <c r="B430" i="4"/>
  <c r="B431" i="4" s="1"/>
  <c r="B432" i="4" s="1"/>
  <c r="B433" i="4" s="1"/>
  <c r="B434" i="4" s="1"/>
  <c r="B435" i="4" s="1"/>
  <c r="B436" i="4" s="1"/>
  <c r="B437" i="4" s="1"/>
  <c r="B438" i="4" s="1"/>
  <c r="B439" i="4" s="1"/>
  <c r="B440" i="4" s="1"/>
  <c r="B441" i="4" s="1"/>
  <c r="D402" i="4"/>
  <c r="D406" i="4"/>
  <c r="Q174" i="4" l="1"/>
  <c r="R175" i="4" s="1"/>
  <c r="Q182" i="4"/>
  <c r="R181" i="4"/>
  <c r="B356" i="4"/>
  <c r="B355" i="4" s="1"/>
  <c r="B354" i="4" s="1"/>
  <c r="B353" i="4" s="1"/>
  <c r="B352" i="4" s="1"/>
  <c r="B351" i="4" s="1"/>
  <c r="B350" i="4" s="1"/>
  <c r="B349" i="4" s="1"/>
  <c r="B348" i="4" s="1"/>
  <c r="B347" i="4" s="1"/>
  <c r="B346" i="4" s="1"/>
  <c r="B345" i="4" s="1"/>
  <c r="B442" i="4"/>
  <c r="B443" i="4" s="1"/>
  <c r="B444" i="4" s="1"/>
  <c r="B445" i="4" s="1"/>
  <c r="B446" i="4" s="1"/>
  <c r="B447" i="4" s="1"/>
  <c r="B448" i="4" s="1"/>
  <c r="B449" i="4" s="1"/>
  <c r="B450" i="4" s="1"/>
  <c r="B451" i="4" s="1"/>
  <c r="B452" i="4" s="1"/>
  <c r="B453" i="4" s="1"/>
  <c r="D407" i="4"/>
  <c r="D401" i="4"/>
  <c r="Q183" i="4" l="1"/>
  <c r="R182" i="4"/>
  <c r="Q173" i="4"/>
  <c r="R174" i="4" s="1"/>
  <c r="B454" i="4"/>
  <c r="B455" i="4" s="1"/>
  <c r="B456" i="4" s="1"/>
  <c r="B457" i="4" s="1"/>
  <c r="B458" i="4" s="1"/>
  <c r="B459" i="4" s="1"/>
  <c r="B460" i="4" s="1"/>
  <c r="B461" i="4" s="1"/>
  <c r="B462" i="4" s="1"/>
  <c r="B463" i="4" s="1"/>
  <c r="B464" i="4" s="1"/>
  <c r="B465" i="4" s="1"/>
  <c r="B344" i="4"/>
  <c r="B343" i="4" s="1"/>
  <c r="B342" i="4" s="1"/>
  <c r="B341" i="4" s="1"/>
  <c r="B340" i="4" s="1"/>
  <c r="B339" i="4" s="1"/>
  <c r="B338" i="4" s="1"/>
  <c r="B337" i="4" s="1"/>
  <c r="B336" i="4" s="1"/>
  <c r="B335" i="4" s="1"/>
  <c r="B334" i="4" s="1"/>
  <c r="B333" i="4" s="1"/>
  <c r="D400" i="4"/>
  <c r="D408" i="4"/>
  <c r="Q172" i="4" l="1"/>
  <c r="R173" i="4" s="1"/>
  <c r="Q184" i="4"/>
  <c r="R183" i="4"/>
  <c r="B332" i="4"/>
  <c r="B331" i="4" s="1"/>
  <c r="B330" i="4" s="1"/>
  <c r="B329" i="4" s="1"/>
  <c r="B328" i="4" s="1"/>
  <c r="B327" i="4" s="1"/>
  <c r="B326" i="4" s="1"/>
  <c r="B325" i="4" s="1"/>
  <c r="B324" i="4" s="1"/>
  <c r="B323" i="4" s="1"/>
  <c r="B322" i="4" s="1"/>
  <c r="B321" i="4" s="1"/>
  <c r="B466" i="4"/>
  <c r="B467" i="4" s="1"/>
  <c r="B468" i="4" s="1"/>
  <c r="B469" i="4" s="1"/>
  <c r="B470" i="4" s="1"/>
  <c r="B471" i="4" s="1"/>
  <c r="B472" i="4" s="1"/>
  <c r="B473" i="4" s="1"/>
  <c r="B474" i="4" s="1"/>
  <c r="B475" i="4" s="1"/>
  <c r="B476" i="4" s="1"/>
  <c r="B477" i="4" s="1"/>
  <c r="D409" i="4"/>
  <c r="D399" i="4"/>
  <c r="Q185" i="4" l="1"/>
  <c r="R184" i="4"/>
  <c r="Q171" i="4"/>
  <c r="R172" i="4" s="1"/>
  <c r="B478" i="4"/>
  <c r="B479" i="4" s="1"/>
  <c r="B480" i="4" s="1"/>
  <c r="B481" i="4" s="1"/>
  <c r="B482" i="4" s="1"/>
  <c r="B483" i="4" s="1"/>
  <c r="B484" i="4" s="1"/>
  <c r="B485" i="4" s="1"/>
  <c r="B486" i="4" s="1"/>
  <c r="B487" i="4" s="1"/>
  <c r="B488" i="4" s="1"/>
  <c r="B489" i="4" s="1"/>
  <c r="B320" i="4"/>
  <c r="B319" i="4" s="1"/>
  <c r="B318" i="4" s="1"/>
  <c r="B317" i="4" s="1"/>
  <c r="B316" i="4" s="1"/>
  <c r="B315" i="4" s="1"/>
  <c r="B314" i="4" s="1"/>
  <c r="B313" i="4" s="1"/>
  <c r="B312" i="4" s="1"/>
  <c r="B311" i="4" s="1"/>
  <c r="B310" i="4" s="1"/>
  <c r="B309" i="4" s="1"/>
  <c r="D398" i="4"/>
  <c r="D410" i="4"/>
  <c r="D35" i="1"/>
  <c r="Q170" i="4" l="1"/>
  <c r="Q186" i="4"/>
  <c r="R185" i="4"/>
  <c r="B308" i="4"/>
  <c r="B307" i="4" s="1"/>
  <c r="B306" i="4" s="1"/>
  <c r="B305" i="4" s="1"/>
  <c r="B304" i="4" s="1"/>
  <c r="B303" i="4" s="1"/>
  <c r="B302" i="4" s="1"/>
  <c r="B301" i="4" s="1"/>
  <c r="B300" i="4" s="1"/>
  <c r="B299" i="4" s="1"/>
  <c r="B298" i="4" s="1"/>
  <c r="B297" i="4" s="1"/>
  <c r="B27" i="1" s="1"/>
  <c r="B490" i="4"/>
  <c r="B491" i="4" s="1"/>
  <c r="B492" i="4" s="1"/>
  <c r="B493" i="4" s="1"/>
  <c r="B494" i="4" s="1"/>
  <c r="B495" i="4" s="1"/>
  <c r="B496" i="4" s="1"/>
  <c r="B497" i="4" s="1"/>
  <c r="B498" i="4" s="1"/>
  <c r="B499" i="4" s="1"/>
  <c r="B500" i="4" s="1"/>
  <c r="B501" i="4" s="1"/>
  <c r="D397" i="4"/>
  <c r="D411" i="4"/>
  <c r="Q169" i="4" l="1"/>
  <c r="R170" i="4" s="1"/>
  <c r="Q187" i="4"/>
  <c r="R186" i="4"/>
  <c r="R171" i="4"/>
  <c r="B502" i="4"/>
  <c r="B503" i="4" s="1"/>
  <c r="B504" i="4" s="1"/>
  <c r="B505" i="4" s="1"/>
  <c r="B506" i="4" s="1"/>
  <c r="B507" i="4" s="1"/>
  <c r="B508" i="4" s="1"/>
  <c r="B509" i="4" s="1"/>
  <c r="B510" i="4" s="1"/>
  <c r="B511" i="4" s="1"/>
  <c r="B512" i="4" s="1"/>
  <c r="B513" i="4" s="1"/>
  <c r="B296" i="4"/>
  <c r="B295" i="4" s="1"/>
  <c r="B294" i="4" s="1"/>
  <c r="B293" i="4" s="1"/>
  <c r="B292" i="4" s="1"/>
  <c r="B291" i="4" s="1"/>
  <c r="B290" i="4" s="1"/>
  <c r="B289" i="4" s="1"/>
  <c r="B288" i="4" s="1"/>
  <c r="B287" i="4" s="1"/>
  <c r="B286" i="4" s="1"/>
  <c r="B285" i="4" s="1"/>
  <c r="B26" i="1" s="1"/>
  <c r="D412" i="4"/>
  <c r="D396" i="4"/>
  <c r="Q188" i="4" l="1"/>
  <c r="R187" i="4"/>
  <c r="Q168" i="4"/>
  <c r="R169" i="4" s="1"/>
  <c r="B284" i="4"/>
  <c r="B283" i="4" s="1"/>
  <c r="B282" i="4" s="1"/>
  <c r="B281" i="4" s="1"/>
  <c r="B280" i="4" s="1"/>
  <c r="B279" i="4" s="1"/>
  <c r="B278" i="4" s="1"/>
  <c r="B277" i="4" s="1"/>
  <c r="B276" i="4" s="1"/>
  <c r="B275" i="4" s="1"/>
  <c r="B274" i="4" s="1"/>
  <c r="B273" i="4" s="1"/>
  <c r="B25" i="1" s="1"/>
  <c r="B514" i="4"/>
  <c r="B515" i="4" s="1"/>
  <c r="B516" i="4" s="1"/>
  <c r="B517" i="4" s="1"/>
  <c r="B518" i="4" s="1"/>
  <c r="B519" i="4" s="1"/>
  <c r="B520" i="4" s="1"/>
  <c r="B521" i="4" s="1"/>
  <c r="B522" i="4" s="1"/>
  <c r="B523" i="4" s="1"/>
  <c r="B524" i="4" s="1"/>
  <c r="B525" i="4" s="1"/>
  <c r="D395" i="4"/>
  <c r="D413" i="4"/>
  <c r="Q167" i="4" l="1"/>
  <c r="R168" i="4" s="1"/>
  <c r="Q189" i="4"/>
  <c r="R188" i="4"/>
  <c r="B526" i="4"/>
  <c r="B527" i="4" s="1"/>
  <c r="B528" i="4" s="1"/>
  <c r="B529" i="4" s="1"/>
  <c r="B530" i="4" s="1"/>
  <c r="B531" i="4" s="1"/>
  <c r="B532" i="4" s="1"/>
  <c r="B533" i="4" s="1"/>
  <c r="B534" i="4" s="1"/>
  <c r="B535" i="4" s="1"/>
  <c r="B536" i="4" s="1"/>
  <c r="B537" i="4" s="1"/>
  <c r="B272" i="4"/>
  <c r="B271" i="4" s="1"/>
  <c r="B270" i="4" s="1"/>
  <c r="B269" i="4" s="1"/>
  <c r="B268" i="4" s="1"/>
  <c r="B267" i="4" s="1"/>
  <c r="B266" i="4" s="1"/>
  <c r="B265" i="4" s="1"/>
  <c r="B264" i="4" s="1"/>
  <c r="B263" i="4" s="1"/>
  <c r="B262" i="4" s="1"/>
  <c r="B261" i="4" s="1"/>
  <c r="B24" i="1" s="1"/>
  <c r="D414" i="4"/>
  <c r="D394" i="4"/>
  <c r="Q190" i="4" l="1"/>
  <c r="R189" i="4"/>
  <c r="Q166" i="4"/>
  <c r="R167" i="4" s="1"/>
  <c r="B260" i="4"/>
  <c r="B259" i="4" s="1"/>
  <c r="B258" i="4" s="1"/>
  <c r="B257" i="4" s="1"/>
  <c r="B256" i="4" s="1"/>
  <c r="B255" i="4" s="1"/>
  <c r="B254" i="4" s="1"/>
  <c r="B253" i="4" s="1"/>
  <c r="B252" i="4" s="1"/>
  <c r="B251" i="4" s="1"/>
  <c r="B250" i="4" s="1"/>
  <c r="B249" i="4" s="1"/>
  <c r="B23" i="1" s="1"/>
  <c r="B538" i="4"/>
  <c r="B539" i="4" s="1"/>
  <c r="B540" i="4" s="1"/>
  <c r="B541" i="4" s="1"/>
  <c r="B542" i="4" s="1"/>
  <c r="B543" i="4" s="1"/>
  <c r="B544" i="4" s="1"/>
  <c r="B545" i="4" s="1"/>
  <c r="B546" i="4" s="1"/>
  <c r="B547" i="4" s="1"/>
  <c r="B548" i="4" s="1"/>
  <c r="B549" i="4" s="1"/>
  <c r="D393" i="4"/>
  <c r="D415" i="4"/>
  <c r="B34" i="1"/>
  <c r="N34" i="14" s="1"/>
  <c r="Q165" i="4" l="1"/>
  <c r="R166" i="4" s="1"/>
  <c r="Q191" i="4"/>
  <c r="R190" i="4"/>
  <c r="O35" i="14"/>
  <c r="B550" i="4"/>
  <c r="B551" i="4" s="1"/>
  <c r="B552" i="4" s="1"/>
  <c r="B553" i="4" s="1"/>
  <c r="B554" i="4" s="1"/>
  <c r="B555" i="4" s="1"/>
  <c r="B556" i="4" s="1"/>
  <c r="B557" i="4" s="1"/>
  <c r="B558" i="4" s="1"/>
  <c r="B559" i="4" s="1"/>
  <c r="B560" i="4" s="1"/>
  <c r="B561" i="4" s="1"/>
  <c r="B248" i="4"/>
  <c r="B247" i="4" s="1"/>
  <c r="B246" i="4" s="1"/>
  <c r="B245" i="4" s="1"/>
  <c r="B244" i="4" s="1"/>
  <c r="B243" i="4" s="1"/>
  <c r="B242" i="4" s="1"/>
  <c r="B241" i="4" s="1"/>
  <c r="B240" i="4" s="1"/>
  <c r="B239" i="4" s="1"/>
  <c r="B238" i="4" s="1"/>
  <c r="B237" i="4" s="1"/>
  <c r="B22" i="1" s="1"/>
  <c r="D416" i="4"/>
  <c r="F36" i="1"/>
  <c r="B36" i="1"/>
  <c r="N36" i="14" s="1"/>
  <c r="O36" i="14" s="1"/>
  <c r="D392" i="4"/>
  <c r="F33" i="1"/>
  <c r="Q192" i="4" l="1"/>
  <c r="R191" i="4"/>
  <c r="Q164" i="4"/>
  <c r="R165" i="4" s="1"/>
  <c r="B562" i="4"/>
  <c r="B563" i="4" s="1"/>
  <c r="B564" i="4" s="1"/>
  <c r="B565" i="4" s="1"/>
  <c r="B566" i="4" s="1"/>
  <c r="B567" i="4" s="1"/>
  <c r="B568" i="4" s="1"/>
  <c r="B569" i="4" s="1"/>
  <c r="B570" i="4" s="1"/>
  <c r="B571" i="4" s="1"/>
  <c r="B572" i="4" s="1"/>
  <c r="B573" i="4" s="1"/>
  <c r="B236" i="4"/>
  <c r="B235" i="4" s="1"/>
  <c r="B234" i="4" s="1"/>
  <c r="B233" i="4" s="1"/>
  <c r="B232" i="4" s="1"/>
  <c r="B231" i="4" s="1"/>
  <c r="B230" i="4" s="1"/>
  <c r="B229" i="4" s="1"/>
  <c r="B228" i="4" s="1"/>
  <c r="B227" i="4" s="1"/>
  <c r="B226" i="4" s="1"/>
  <c r="B225" i="4" s="1"/>
  <c r="B21" i="1" s="1"/>
  <c r="D391" i="4"/>
  <c r="D417" i="4"/>
  <c r="Q163" i="4" l="1"/>
  <c r="R164" i="4" s="1"/>
  <c r="Q193" i="4"/>
  <c r="R192" i="4"/>
  <c r="B224" i="4"/>
  <c r="B223" i="4" s="1"/>
  <c r="B222" i="4" s="1"/>
  <c r="B221" i="4" s="1"/>
  <c r="B220" i="4" s="1"/>
  <c r="B219" i="4" s="1"/>
  <c r="B218" i="4" s="1"/>
  <c r="B217" i="4" s="1"/>
  <c r="B216" i="4" s="1"/>
  <c r="B215" i="4" s="1"/>
  <c r="B214" i="4" s="1"/>
  <c r="B213" i="4" s="1"/>
  <c r="B20" i="1" s="1"/>
  <c r="B574" i="4"/>
  <c r="B575" i="4" s="1"/>
  <c r="B576" i="4" s="1"/>
  <c r="B577" i="4" s="1"/>
  <c r="B578" i="4" s="1"/>
  <c r="B579" i="4" s="1"/>
  <c r="B580" i="4" s="1"/>
  <c r="B581" i="4" s="1"/>
  <c r="B582" i="4" s="1"/>
  <c r="B583" i="4" s="1"/>
  <c r="B584" i="4" s="1"/>
  <c r="B585" i="4" s="1"/>
  <c r="D418" i="4"/>
  <c r="D390" i="4"/>
  <c r="Q194" i="4" l="1"/>
  <c r="R193" i="4"/>
  <c r="Q162" i="4"/>
  <c r="R163" i="4" s="1"/>
  <c r="B586" i="4"/>
  <c r="B587" i="4" s="1"/>
  <c r="B588" i="4" s="1"/>
  <c r="B589" i="4" s="1"/>
  <c r="B590" i="4" s="1"/>
  <c r="B591" i="4" s="1"/>
  <c r="B592" i="4" s="1"/>
  <c r="B593" i="4" s="1"/>
  <c r="B594" i="4" s="1"/>
  <c r="B595" i="4" s="1"/>
  <c r="B596" i="4" s="1"/>
  <c r="B597" i="4" s="1"/>
  <c r="B212" i="4"/>
  <c r="B211" i="4" s="1"/>
  <c r="B210" i="4" s="1"/>
  <c r="B209" i="4" s="1"/>
  <c r="B208" i="4" s="1"/>
  <c r="B207" i="4" s="1"/>
  <c r="B206" i="4" s="1"/>
  <c r="B205" i="4" s="1"/>
  <c r="B204" i="4" s="1"/>
  <c r="B203" i="4" s="1"/>
  <c r="B202" i="4" s="1"/>
  <c r="B201" i="4" s="1"/>
  <c r="B19" i="1" s="1"/>
  <c r="D389" i="4"/>
  <c r="D419" i="4"/>
  <c r="Q161" i="4" l="1"/>
  <c r="R162" i="4" s="1"/>
  <c r="Q195" i="4"/>
  <c r="R194" i="4"/>
  <c r="B200" i="4"/>
  <c r="B199" i="4" s="1"/>
  <c r="B198" i="4" s="1"/>
  <c r="B197" i="4" s="1"/>
  <c r="B196" i="4" s="1"/>
  <c r="B195" i="4" s="1"/>
  <c r="B194" i="4" s="1"/>
  <c r="B193" i="4" s="1"/>
  <c r="B192" i="4" s="1"/>
  <c r="B191" i="4" s="1"/>
  <c r="B190" i="4" s="1"/>
  <c r="B189" i="4" s="1"/>
  <c r="B598" i="4"/>
  <c r="B599" i="4" s="1"/>
  <c r="B600" i="4" s="1"/>
  <c r="B601" i="4" s="1"/>
  <c r="B602" i="4" s="1"/>
  <c r="B603" i="4" s="1"/>
  <c r="B604" i="4" s="1"/>
  <c r="B605" i="4" s="1"/>
  <c r="B606" i="4" s="1"/>
  <c r="B607" i="4" s="1"/>
  <c r="B608" i="4" s="1"/>
  <c r="B609" i="4" s="1"/>
  <c r="D420" i="4"/>
  <c r="D388" i="4"/>
  <c r="Q196" i="4" l="1"/>
  <c r="R195" i="4"/>
  <c r="Q160" i="4"/>
  <c r="R161" i="4" s="1"/>
  <c r="B18" i="1"/>
  <c r="B610" i="4"/>
  <c r="B611" i="4" s="1"/>
  <c r="B612" i="4" s="1"/>
  <c r="B613" i="4" s="1"/>
  <c r="B614" i="4" s="1"/>
  <c r="B615" i="4" s="1"/>
  <c r="B616" i="4" s="1"/>
  <c r="B617" i="4" s="1"/>
  <c r="B618" i="4" s="1"/>
  <c r="B619" i="4" s="1"/>
  <c r="B620" i="4" s="1"/>
  <c r="B621" i="4" s="1"/>
  <c r="B188" i="4"/>
  <c r="D387" i="4"/>
  <c r="D421" i="4"/>
  <c r="D36" i="1"/>
  <c r="E36" i="1" s="1"/>
  <c r="Q159" i="4" l="1"/>
  <c r="R160" i="4" s="1"/>
  <c r="Q197" i="4"/>
  <c r="R196" i="4"/>
  <c r="B187" i="4"/>
  <c r="F17" i="1"/>
  <c r="B622" i="4"/>
  <c r="B623" i="4" s="1"/>
  <c r="B624" i="4" s="1"/>
  <c r="B625" i="4" s="1"/>
  <c r="B626" i="4" s="1"/>
  <c r="B627" i="4" s="1"/>
  <c r="B628" i="4" s="1"/>
  <c r="B629" i="4" s="1"/>
  <c r="B630" i="4" s="1"/>
  <c r="B631" i="4" s="1"/>
  <c r="B632" i="4" s="1"/>
  <c r="B633" i="4" s="1"/>
  <c r="D386" i="4"/>
  <c r="D422" i="4"/>
  <c r="B186" i="4" l="1"/>
  <c r="Q198" i="4"/>
  <c r="R197" i="4"/>
  <c r="Q158" i="4"/>
  <c r="B634" i="4"/>
  <c r="B635" i="4" s="1"/>
  <c r="B636" i="4" s="1"/>
  <c r="B637" i="4" s="1"/>
  <c r="B638" i="4" s="1"/>
  <c r="B639" i="4" s="1"/>
  <c r="B640" i="4" s="1"/>
  <c r="B641" i="4" s="1"/>
  <c r="B642" i="4" s="1"/>
  <c r="B643" i="4" s="1"/>
  <c r="B644" i="4" s="1"/>
  <c r="B645" i="4" s="1"/>
  <c r="D423" i="4"/>
  <c r="D385" i="4"/>
  <c r="B185" i="4" l="1"/>
  <c r="Q199" i="4"/>
  <c r="R198" i="4"/>
  <c r="Q157" i="4"/>
  <c r="R158" i="4" s="1"/>
  <c r="R159" i="4"/>
  <c r="B646" i="4"/>
  <c r="B647" i="4" s="1"/>
  <c r="B648" i="4" s="1"/>
  <c r="B649" i="4" s="1"/>
  <c r="B650" i="4" s="1"/>
  <c r="B651" i="4" s="1"/>
  <c r="B652" i="4" s="1"/>
  <c r="B653" i="4" s="1"/>
  <c r="B654" i="4" s="1"/>
  <c r="B655" i="4" s="1"/>
  <c r="B656" i="4" s="1"/>
  <c r="B657" i="4" s="1"/>
  <c r="D384" i="4"/>
  <c r="D424" i="4"/>
  <c r="B184" i="4" l="1"/>
  <c r="Q156" i="4"/>
  <c r="R157" i="4" s="1"/>
  <c r="Q200" i="4"/>
  <c r="R199" i="4"/>
  <c r="B658" i="4"/>
  <c r="B659" i="4" s="1"/>
  <c r="B660" i="4" s="1"/>
  <c r="B661" i="4" s="1"/>
  <c r="B662" i="4" s="1"/>
  <c r="B663" i="4" s="1"/>
  <c r="B664" i="4" s="1"/>
  <c r="B665" i="4" s="1"/>
  <c r="B666" i="4" s="1"/>
  <c r="B667" i="4" s="1"/>
  <c r="B668" i="4" s="1"/>
  <c r="B669" i="4" s="1"/>
  <c r="D425" i="4"/>
  <c r="D383" i="4"/>
  <c r="B183" i="4" l="1"/>
  <c r="Q201" i="4"/>
  <c r="R200" i="4"/>
  <c r="Q155" i="4"/>
  <c r="R156" i="4" s="1"/>
  <c r="B670" i="4"/>
  <c r="B671" i="4" s="1"/>
  <c r="B672" i="4" s="1"/>
  <c r="B673" i="4" s="1"/>
  <c r="B674" i="4" s="1"/>
  <c r="B675" i="4" s="1"/>
  <c r="B676" i="4" s="1"/>
  <c r="B677" i="4" s="1"/>
  <c r="B678" i="4" s="1"/>
  <c r="B679" i="4" s="1"/>
  <c r="B680" i="4" s="1"/>
  <c r="B681" i="4" s="1"/>
  <c r="D382" i="4"/>
  <c r="D426" i="4"/>
  <c r="B182" i="4" l="1"/>
  <c r="Q154" i="4"/>
  <c r="R155" i="4" s="1"/>
  <c r="Q202" i="4"/>
  <c r="R201" i="4"/>
  <c r="B682" i="4"/>
  <c r="B683" i="4" s="1"/>
  <c r="B684" i="4" s="1"/>
  <c r="B685" i="4" s="1"/>
  <c r="B686" i="4" s="1"/>
  <c r="B687" i="4" s="1"/>
  <c r="B688" i="4" s="1"/>
  <c r="B689" i="4" s="1"/>
  <c r="B690" i="4" s="1"/>
  <c r="B691" i="4" s="1"/>
  <c r="B692" i="4" s="1"/>
  <c r="B693" i="4" s="1"/>
  <c r="D427" i="4"/>
  <c r="D381" i="4"/>
  <c r="B33" i="1"/>
  <c r="N33" i="14" s="1"/>
  <c r="B181" i="4" l="1"/>
  <c r="Q203" i="4"/>
  <c r="R202" i="4"/>
  <c r="Q153" i="4"/>
  <c r="R154" i="4" s="1"/>
  <c r="O34" i="14"/>
  <c r="B694" i="4"/>
  <c r="B695" i="4" s="1"/>
  <c r="B696" i="4" s="1"/>
  <c r="B697" i="4" s="1"/>
  <c r="B698" i="4" s="1"/>
  <c r="B699" i="4" s="1"/>
  <c r="B700" i="4" s="1"/>
  <c r="B701" i="4" s="1"/>
  <c r="B702" i="4" s="1"/>
  <c r="B703" i="4" s="1"/>
  <c r="B704" i="4" s="1"/>
  <c r="B705" i="4" s="1"/>
  <c r="D380" i="4"/>
  <c r="D428" i="4"/>
  <c r="F37" i="1"/>
  <c r="B37" i="1"/>
  <c r="N37" i="14" s="1"/>
  <c r="O37" i="14" s="1"/>
  <c r="F32" i="1"/>
  <c r="B180" i="4" l="1"/>
  <c r="Q152" i="4"/>
  <c r="R153" i="4" s="1"/>
  <c r="Q204" i="4"/>
  <c r="R203" i="4"/>
  <c r="B706" i="4"/>
  <c r="B707" i="4" s="1"/>
  <c r="B708" i="4" s="1"/>
  <c r="B709" i="4" s="1"/>
  <c r="B710" i="4" s="1"/>
  <c r="B711" i="4" s="1"/>
  <c r="B712" i="4" s="1"/>
  <c r="B713" i="4" s="1"/>
  <c r="B714" i="4" s="1"/>
  <c r="B715" i="4" s="1"/>
  <c r="B716" i="4" s="1"/>
  <c r="B717" i="4" s="1"/>
  <c r="D379" i="4"/>
  <c r="D429" i="4"/>
  <c r="B179" i="4" l="1"/>
  <c r="Q205" i="4"/>
  <c r="R204" i="4"/>
  <c r="Q151" i="4"/>
  <c r="R152" i="4" s="1"/>
  <c r="B718" i="4"/>
  <c r="B719" i="4" s="1"/>
  <c r="B720" i="4" s="1"/>
  <c r="B721" i="4" s="1"/>
  <c r="B722" i="4" s="1"/>
  <c r="B723" i="4" s="1"/>
  <c r="B724" i="4" s="1"/>
  <c r="B725" i="4" s="1"/>
  <c r="B726" i="4" s="1"/>
  <c r="B727" i="4" s="1"/>
  <c r="B728" i="4" s="1"/>
  <c r="B729" i="4" s="1"/>
  <c r="D430" i="4"/>
  <c r="D378" i="4"/>
  <c r="B178" i="4" l="1"/>
  <c r="Q150" i="4"/>
  <c r="R151" i="4" s="1"/>
  <c r="Q206" i="4"/>
  <c r="R205" i="4"/>
  <c r="B730" i="4"/>
  <c r="B731" i="4" s="1"/>
  <c r="B732" i="4" s="1"/>
  <c r="B733" i="4" s="1"/>
  <c r="B734" i="4" s="1"/>
  <c r="B735" i="4" s="1"/>
  <c r="B736" i="4" s="1"/>
  <c r="B737" i="4" s="1"/>
  <c r="B738" i="4" s="1"/>
  <c r="B739" i="4" s="1"/>
  <c r="B740" i="4" s="1"/>
  <c r="B741" i="4" s="1"/>
  <c r="D377" i="4"/>
  <c r="D431" i="4"/>
  <c r="Q207" i="4" l="1"/>
  <c r="R206" i="4"/>
  <c r="Q149" i="4"/>
  <c r="R150" i="4" s="1"/>
  <c r="B742" i="4"/>
  <c r="B743" i="4" s="1"/>
  <c r="B744" i="4" s="1"/>
  <c r="B745" i="4" s="1"/>
  <c r="B746" i="4" s="1"/>
  <c r="B747" i="4" s="1"/>
  <c r="B748" i="4" s="1"/>
  <c r="B749" i="4" s="1"/>
  <c r="B750" i="4" s="1"/>
  <c r="B751" i="4" s="1"/>
  <c r="B752" i="4" s="1"/>
  <c r="B753" i="4" s="1"/>
  <c r="D432" i="4"/>
  <c r="D376" i="4"/>
  <c r="Q148" i="4" l="1"/>
  <c r="R149" i="4" s="1"/>
  <c r="Q208" i="4"/>
  <c r="R207" i="4"/>
  <c r="B754" i="4"/>
  <c r="B755" i="4" s="1"/>
  <c r="B756" i="4" s="1"/>
  <c r="B757" i="4" s="1"/>
  <c r="B758" i="4" s="1"/>
  <c r="B759" i="4" s="1"/>
  <c r="B760" i="4" s="1"/>
  <c r="B761" i="4" s="1"/>
  <c r="B762" i="4" s="1"/>
  <c r="B763" i="4" s="1"/>
  <c r="B764" i="4" s="1"/>
  <c r="B765" i="4" s="1"/>
  <c r="D375" i="4"/>
  <c r="D433" i="4"/>
  <c r="D37" i="1"/>
  <c r="E37" i="1" s="1"/>
  <c r="Q209" i="4" l="1"/>
  <c r="R208" i="4"/>
  <c r="Q147" i="4"/>
  <c r="R148" i="4" s="1"/>
  <c r="B766" i="4"/>
  <c r="B767" i="4" s="1"/>
  <c r="B768" i="4" s="1"/>
  <c r="B769" i="4" s="1"/>
  <c r="B770" i="4" s="1"/>
  <c r="B771" i="4" s="1"/>
  <c r="B772" i="4" s="1"/>
  <c r="B773" i="4" s="1"/>
  <c r="B774" i="4" s="1"/>
  <c r="B775" i="4" s="1"/>
  <c r="B776" i="4" s="1"/>
  <c r="B777" i="4" s="1"/>
  <c r="D434" i="4"/>
  <c r="D374" i="4"/>
  <c r="Q146" i="4" l="1"/>
  <c r="R147" i="4" s="1"/>
  <c r="Q210" i="4"/>
  <c r="R209" i="4"/>
  <c r="B778" i="4"/>
  <c r="B779" i="4" s="1"/>
  <c r="B780" i="4" s="1"/>
  <c r="B781" i="4" s="1"/>
  <c r="B782" i="4" s="1"/>
  <c r="B783" i="4" s="1"/>
  <c r="B784" i="4" s="1"/>
  <c r="B785" i="4" s="1"/>
  <c r="B786" i="4" s="1"/>
  <c r="B787" i="4" s="1"/>
  <c r="B788" i="4" s="1"/>
  <c r="B789" i="4" s="1"/>
  <c r="D373" i="4"/>
  <c r="D435" i="4"/>
  <c r="Q211" i="4" l="1"/>
  <c r="R210" i="4"/>
  <c r="Q145" i="4"/>
  <c r="R146" i="4" s="1"/>
  <c r="B790" i="4"/>
  <c r="B791" i="4" s="1"/>
  <c r="B792" i="4" s="1"/>
  <c r="B793" i="4" s="1"/>
  <c r="B794" i="4" s="1"/>
  <c r="B795" i="4" s="1"/>
  <c r="B796" i="4" s="1"/>
  <c r="B797" i="4" s="1"/>
  <c r="B798" i="4" s="1"/>
  <c r="B799" i="4" s="1"/>
  <c r="B800" i="4" s="1"/>
  <c r="B801" i="4" s="1"/>
  <c r="D372" i="4"/>
  <c r="D436" i="4"/>
  <c r="Q144" i="4" l="1"/>
  <c r="R145" i="4" s="1"/>
  <c r="Q212" i="4"/>
  <c r="R211" i="4"/>
  <c r="B802" i="4"/>
  <c r="B803" i="4" s="1"/>
  <c r="B804" i="4" s="1"/>
  <c r="B805" i="4" s="1"/>
  <c r="B806" i="4" s="1"/>
  <c r="B807" i="4" s="1"/>
  <c r="B808" i="4" s="1"/>
  <c r="B809" i="4" s="1"/>
  <c r="B810" i="4" s="1"/>
  <c r="B811" i="4" s="1"/>
  <c r="B812" i="4" s="1"/>
  <c r="B813" i="4" s="1"/>
  <c r="D371" i="4"/>
  <c r="D437" i="4"/>
  <c r="Q213" i="4" l="1"/>
  <c r="R212" i="4"/>
  <c r="Q143" i="4"/>
  <c r="R144" i="4" s="1"/>
  <c r="B814" i="4"/>
  <c r="B815" i="4" s="1"/>
  <c r="B816" i="4" s="1"/>
  <c r="B817" i="4" s="1"/>
  <c r="B818" i="4" s="1"/>
  <c r="B819" i="4" s="1"/>
  <c r="B820" i="4" s="1"/>
  <c r="B821" i="4" s="1"/>
  <c r="B822" i="4" s="1"/>
  <c r="B823" i="4" s="1"/>
  <c r="B824" i="4" s="1"/>
  <c r="B825" i="4" s="1"/>
  <c r="D438" i="4"/>
  <c r="D370" i="4"/>
  <c r="Q142" i="4" l="1"/>
  <c r="R143" i="4" s="1"/>
  <c r="Q214" i="4"/>
  <c r="R213" i="4"/>
  <c r="B826" i="4"/>
  <c r="B827" i="4" s="1"/>
  <c r="B828" i="4" s="1"/>
  <c r="B829" i="4" s="1"/>
  <c r="B830" i="4" s="1"/>
  <c r="D369" i="4"/>
  <c r="D439" i="4"/>
  <c r="B32" i="1"/>
  <c r="N32" i="14" s="1"/>
  <c r="B831" i="4" l="1"/>
  <c r="B832" i="4" s="1"/>
  <c r="B833" i="4" s="1"/>
  <c r="B834" i="4" s="1"/>
  <c r="B835" i="4" s="1"/>
  <c r="B836" i="4" s="1"/>
  <c r="B837" i="4" s="1"/>
  <c r="B838" i="4" s="1"/>
  <c r="B839" i="4" s="1"/>
  <c r="B840" i="4" s="1"/>
  <c r="B841" i="4" s="1"/>
  <c r="B842" i="4" s="1"/>
  <c r="B843" i="4" s="1"/>
  <c r="B844" i="4" s="1"/>
  <c r="B845" i="4" s="1"/>
  <c r="B846" i="4" s="1"/>
  <c r="B847" i="4" s="1"/>
  <c r="B848" i="4" s="1"/>
  <c r="B849" i="4" s="1"/>
  <c r="D830" i="4"/>
  <c r="Q215" i="4"/>
  <c r="R214" i="4"/>
  <c r="Q141" i="4"/>
  <c r="R142" i="4" s="1"/>
  <c r="O33" i="14"/>
  <c r="D368" i="4"/>
  <c r="D440" i="4"/>
  <c r="F38" i="1"/>
  <c r="B38" i="1"/>
  <c r="N38" i="14" s="1"/>
  <c r="O38" i="14" s="1"/>
  <c r="F31" i="1"/>
  <c r="Q140" i="4" l="1"/>
  <c r="R141" i="4" s="1"/>
  <c r="Q216" i="4"/>
  <c r="R215" i="4"/>
  <c r="B850" i="4"/>
  <c r="B851" i="4" s="1"/>
  <c r="B852" i="4" s="1"/>
  <c r="B853" i="4" s="1"/>
  <c r="B854" i="4" s="1"/>
  <c r="B855" i="4" s="1"/>
  <c r="B856" i="4" s="1"/>
  <c r="B857" i="4" s="1"/>
  <c r="B858" i="4" s="1"/>
  <c r="B859" i="4" s="1"/>
  <c r="B860" i="4" s="1"/>
  <c r="B861" i="4" s="1"/>
  <c r="D367" i="4"/>
  <c r="D441" i="4"/>
  <c r="Q217" i="4" l="1"/>
  <c r="R216" i="4"/>
  <c r="Q139" i="4"/>
  <c r="R140" i="4" s="1"/>
  <c r="B862" i="4"/>
  <c r="B863" i="4" s="1"/>
  <c r="B864" i="4" s="1"/>
  <c r="B865" i="4" s="1"/>
  <c r="B866" i="4" s="1"/>
  <c r="B867" i="4" s="1"/>
  <c r="B868" i="4" s="1"/>
  <c r="B869" i="4" s="1"/>
  <c r="B870" i="4" s="1"/>
  <c r="B871" i="4" s="1"/>
  <c r="B872" i="4" s="1"/>
  <c r="B873" i="4" s="1"/>
  <c r="D442" i="4"/>
  <c r="D366" i="4"/>
  <c r="Q138" i="4" l="1"/>
  <c r="Q218" i="4"/>
  <c r="R217" i="4"/>
  <c r="B874" i="4"/>
  <c r="B875" i="4" s="1"/>
  <c r="B876" i="4" s="1"/>
  <c r="B877" i="4" s="1"/>
  <c r="B878" i="4" s="1"/>
  <c r="B879" i="4" s="1"/>
  <c r="B880" i="4" s="1"/>
  <c r="B881" i="4" s="1"/>
  <c r="B882" i="4" s="1"/>
  <c r="B883" i="4" s="1"/>
  <c r="B884" i="4" s="1"/>
  <c r="D365" i="4"/>
  <c r="D443" i="4"/>
  <c r="Q137" i="4" l="1"/>
  <c r="R138" i="4" s="1"/>
  <c r="Q219" i="4"/>
  <c r="R218" i="4"/>
  <c r="R139" i="4"/>
  <c r="D364" i="4"/>
  <c r="D444" i="4"/>
  <c r="Q220" i="4" l="1"/>
  <c r="R219" i="4"/>
  <c r="Q136" i="4"/>
  <c r="R137" i="4" s="1"/>
  <c r="D363" i="4"/>
  <c r="D445" i="4"/>
  <c r="D38" i="1"/>
  <c r="E38" i="1" s="1"/>
  <c r="Q135" i="4" l="1"/>
  <c r="R136" i="4" s="1"/>
  <c r="Q221" i="4"/>
  <c r="R220" i="4"/>
  <c r="D362" i="4"/>
  <c r="D446" i="4"/>
  <c r="Q222" i="4" l="1"/>
  <c r="R221" i="4"/>
  <c r="Q134" i="4"/>
  <c r="R135" i="4" s="1"/>
  <c r="D361" i="4"/>
  <c r="D447" i="4"/>
  <c r="Q133" i="4" l="1"/>
  <c r="R134" i="4" s="1"/>
  <c r="Q223" i="4"/>
  <c r="R222" i="4"/>
  <c r="D360" i="4"/>
  <c r="D448" i="4"/>
  <c r="Q224" i="4" l="1"/>
  <c r="R223" i="4"/>
  <c r="Q132" i="4"/>
  <c r="D449" i="4"/>
  <c r="D359" i="4"/>
  <c r="Q131" i="4" l="1"/>
  <c r="R132" i="4" s="1"/>
  <c r="R133" i="4"/>
  <c r="Q225" i="4"/>
  <c r="R224" i="4"/>
  <c r="D358" i="4"/>
  <c r="D450" i="4"/>
  <c r="Q226" i="4" l="1"/>
  <c r="R225" i="4"/>
  <c r="Q130" i="4"/>
  <c r="R131" i="4" s="1"/>
  <c r="D451" i="4"/>
  <c r="D357" i="4"/>
  <c r="B31" i="1"/>
  <c r="N31" i="14" s="1"/>
  <c r="Q129" i="4" l="1"/>
  <c r="R130" i="4" s="1"/>
  <c r="Q227" i="4"/>
  <c r="R226" i="4"/>
  <c r="O32" i="14"/>
  <c r="D356" i="4"/>
  <c r="D452" i="4"/>
  <c r="F39" i="1"/>
  <c r="B39" i="1"/>
  <c r="N39" i="14" s="1"/>
  <c r="O39" i="14" s="1"/>
  <c r="F30" i="1"/>
  <c r="Q228" i="4" l="1"/>
  <c r="R227" i="4"/>
  <c r="Q128" i="4"/>
  <c r="R129" i="4" s="1"/>
  <c r="D355" i="4"/>
  <c r="D453" i="4"/>
  <c r="Q127" i="4" l="1"/>
  <c r="R128" i="4" s="1"/>
  <c r="Q229" i="4"/>
  <c r="R228" i="4"/>
  <c r="D454" i="4"/>
  <c r="D354" i="4"/>
  <c r="Q230" i="4" l="1"/>
  <c r="R229" i="4"/>
  <c r="Q126" i="4"/>
  <c r="R127" i="4" s="1"/>
  <c r="D353" i="4"/>
  <c r="D455" i="4"/>
  <c r="Q125" i="4" l="1"/>
  <c r="R126" i="4" s="1"/>
  <c r="Q231" i="4"/>
  <c r="R230" i="4"/>
  <c r="D352" i="4"/>
  <c r="D456" i="4"/>
  <c r="G39" i="1"/>
  <c r="Q232" i="4" l="1"/>
  <c r="R231" i="4"/>
  <c r="Q124" i="4"/>
  <c r="R125" i="4" s="1"/>
  <c r="D351" i="4"/>
  <c r="D457" i="4"/>
  <c r="D39" i="1"/>
  <c r="E39" i="1" s="1"/>
  <c r="Q123" i="4" l="1"/>
  <c r="R124" i="4" s="1"/>
  <c r="Q233" i="4"/>
  <c r="R232" i="4"/>
  <c r="D458" i="4"/>
  <c r="D350" i="4"/>
  <c r="Q234" i="4" l="1"/>
  <c r="R233" i="4"/>
  <c r="Q122" i="4"/>
  <c r="R123" i="4" s="1"/>
  <c r="D349" i="4"/>
  <c r="D459" i="4"/>
  <c r="Q121" i="4" l="1"/>
  <c r="R122" i="4" s="1"/>
  <c r="Q235" i="4"/>
  <c r="R234" i="4"/>
  <c r="D348" i="4"/>
  <c r="D460" i="4"/>
  <c r="Q236" i="4" l="1"/>
  <c r="R235" i="4"/>
  <c r="Q120" i="4"/>
  <c r="R121" i="4" s="1"/>
  <c r="D461" i="4"/>
  <c r="D347" i="4"/>
  <c r="Q119" i="4" l="1"/>
  <c r="R120" i="4" s="1"/>
  <c r="Q237" i="4"/>
  <c r="R236" i="4"/>
  <c r="D346" i="4"/>
  <c r="D462" i="4"/>
  <c r="Q238" i="4" l="1"/>
  <c r="R237" i="4"/>
  <c r="Q118" i="4"/>
  <c r="R119" i="4" s="1"/>
  <c r="D345" i="4"/>
  <c r="D463" i="4"/>
  <c r="B30" i="1"/>
  <c r="N30" i="14" s="1"/>
  <c r="Q117" i="4" l="1"/>
  <c r="R118" i="4" s="1"/>
  <c r="Q239" i="4"/>
  <c r="R238" i="4"/>
  <c r="O31" i="14"/>
  <c r="D464" i="4"/>
  <c r="F40" i="1"/>
  <c r="B40" i="1"/>
  <c r="N40" i="14" s="1"/>
  <c r="O40" i="14" s="1"/>
  <c r="D344" i="4"/>
  <c r="F29" i="1"/>
  <c r="Q240" i="4" l="1"/>
  <c r="R239" i="4"/>
  <c r="Q116" i="4"/>
  <c r="R117" i="4" s="1"/>
  <c r="D465" i="4"/>
  <c r="D343" i="4"/>
  <c r="Q115" i="4" l="1"/>
  <c r="R116" i="4" s="1"/>
  <c r="Q241" i="4"/>
  <c r="R240" i="4"/>
  <c r="D342" i="4"/>
  <c r="D466" i="4"/>
  <c r="Q242" i="4" l="1"/>
  <c r="R241" i="4"/>
  <c r="Q114" i="4"/>
  <c r="R115" i="4" s="1"/>
  <c r="D341" i="4"/>
  <c r="D467" i="4"/>
  <c r="Q113" i="4" l="1"/>
  <c r="R114" i="4" s="1"/>
  <c r="Q243" i="4"/>
  <c r="R242" i="4"/>
  <c r="D340" i="4"/>
  <c r="D468" i="4"/>
  <c r="Q244" i="4" l="1"/>
  <c r="R243" i="4"/>
  <c r="Q112" i="4"/>
  <c r="R113" i="4" s="1"/>
  <c r="D469" i="4"/>
  <c r="D339" i="4"/>
  <c r="Q111" i="4" l="1"/>
  <c r="R112" i="4" s="1"/>
  <c r="Q245" i="4"/>
  <c r="R244" i="4"/>
  <c r="D338" i="4"/>
  <c r="D470" i="4"/>
  <c r="D40" i="1"/>
  <c r="E40" i="1" s="1"/>
  <c r="Q246" i="4" l="1"/>
  <c r="R245" i="4"/>
  <c r="Q110" i="4"/>
  <c r="R111" i="4" s="1"/>
  <c r="D471" i="4"/>
  <c r="D337" i="4"/>
  <c r="Q109" i="4" l="1"/>
  <c r="R110" i="4" s="1"/>
  <c r="Q247" i="4"/>
  <c r="R246" i="4"/>
  <c r="D336" i="4"/>
  <c r="D472" i="4"/>
  <c r="Q248" i="4" l="1"/>
  <c r="R247" i="4"/>
  <c r="Q108" i="4"/>
  <c r="R109" i="4" s="1"/>
  <c r="D335" i="4"/>
  <c r="D473" i="4"/>
  <c r="Q107" i="4" l="1"/>
  <c r="R108" i="4" s="1"/>
  <c r="Q249" i="4"/>
  <c r="R248" i="4"/>
  <c r="D334" i="4"/>
  <c r="D474" i="4"/>
  <c r="Q250" i="4" l="1"/>
  <c r="R249" i="4"/>
  <c r="Q106" i="4"/>
  <c r="R107" i="4" s="1"/>
  <c r="D475" i="4"/>
  <c r="D333" i="4"/>
  <c r="B29" i="1"/>
  <c r="N29" i="14" s="1"/>
  <c r="Q105" i="4" l="1"/>
  <c r="R106" i="4" s="1"/>
  <c r="Q251" i="4"/>
  <c r="R250" i="4"/>
  <c r="O30" i="14"/>
  <c r="D332" i="4"/>
  <c r="D476" i="4"/>
  <c r="F41" i="1"/>
  <c r="B41" i="1"/>
  <c r="N41" i="14" s="1"/>
  <c r="O41" i="14" s="1"/>
  <c r="F28" i="1"/>
  <c r="Q252" i="4" l="1"/>
  <c r="R251" i="4"/>
  <c r="Q104" i="4"/>
  <c r="R105" i="4" s="1"/>
  <c r="D331" i="4"/>
  <c r="D477" i="4"/>
  <c r="Q103" i="4" l="1"/>
  <c r="Q253" i="4"/>
  <c r="R252" i="4"/>
  <c r="D330" i="4"/>
  <c r="D478" i="4"/>
  <c r="Q102" i="4" l="1"/>
  <c r="R103" i="4" s="1"/>
  <c r="Q254" i="4"/>
  <c r="R253" i="4"/>
  <c r="R104" i="4"/>
  <c r="D479" i="4"/>
  <c r="D329" i="4"/>
  <c r="Q255" i="4" l="1"/>
  <c r="R254" i="4"/>
  <c r="Q101" i="4"/>
  <c r="R102" i="4" s="1"/>
  <c r="D328" i="4"/>
  <c r="D480" i="4"/>
  <c r="Q100" i="4" l="1"/>
  <c r="R101" i="4" s="1"/>
  <c r="Q256" i="4"/>
  <c r="R255" i="4"/>
  <c r="D481" i="4"/>
  <c r="D327" i="4"/>
  <c r="D41" i="1"/>
  <c r="E41" i="1" s="1"/>
  <c r="Q257" i="4" l="1"/>
  <c r="R256" i="4"/>
  <c r="Q99" i="4"/>
  <c r="R100" i="4" s="1"/>
  <c r="D326" i="4"/>
  <c r="D482" i="4"/>
  <c r="Q98" i="4" l="1"/>
  <c r="R99" i="4" s="1"/>
  <c r="Q258" i="4"/>
  <c r="R257" i="4"/>
  <c r="D483" i="4"/>
  <c r="D325" i="4"/>
  <c r="Q259" i="4" l="1"/>
  <c r="R258" i="4"/>
  <c r="Q97" i="4"/>
  <c r="R98" i="4" s="1"/>
  <c r="D324" i="4"/>
  <c r="D484" i="4"/>
  <c r="Q260" i="4" l="1"/>
  <c r="R259" i="4"/>
  <c r="Q96" i="4"/>
  <c r="R97" i="4" s="1"/>
  <c r="D323" i="4"/>
  <c r="D485" i="4"/>
  <c r="Q95" i="4" l="1"/>
  <c r="R96" i="4" s="1"/>
  <c r="Q261" i="4"/>
  <c r="R260" i="4"/>
  <c r="D486" i="4"/>
  <c r="D322" i="4"/>
  <c r="Q262" i="4" l="1"/>
  <c r="R261" i="4"/>
  <c r="Q94" i="4"/>
  <c r="R95" i="4" s="1"/>
  <c r="D321" i="4"/>
  <c r="D487" i="4"/>
  <c r="B28" i="1"/>
  <c r="N28" i="14" s="1"/>
  <c r="Q93" i="4" l="1"/>
  <c r="R94" i="4" s="1"/>
  <c r="Q263" i="4"/>
  <c r="R262" i="4"/>
  <c r="O29" i="14"/>
  <c r="D488" i="4"/>
  <c r="F42" i="1"/>
  <c r="B42" i="1"/>
  <c r="N42" i="14" s="1"/>
  <c r="O42" i="14" s="1"/>
  <c r="D320" i="4"/>
  <c r="F27" i="1"/>
  <c r="Q264" i="4" l="1"/>
  <c r="R263" i="4"/>
  <c r="Q92" i="4"/>
  <c r="R93" i="4" s="1"/>
  <c r="D319" i="4"/>
  <c r="D489" i="4"/>
  <c r="Q91" i="4" l="1"/>
  <c r="R92" i="4" s="1"/>
  <c r="Q265" i="4"/>
  <c r="R264" i="4"/>
  <c r="D318" i="4"/>
  <c r="D490" i="4"/>
  <c r="Q266" i="4" l="1"/>
  <c r="R265" i="4"/>
  <c r="Q90" i="4"/>
  <c r="R91" i="4" s="1"/>
  <c r="D491" i="4"/>
  <c r="D317" i="4"/>
  <c r="Q89" i="4" l="1"/>
  <c r="R90" i="4" s="1"/>
  <c r="Q267" i="4"/>
  <c r="R266" i="4"/>
  <c r="D316" i="4"/>
  <c r="D492" i="4"/>
  <c r="Q268" i="4" l="1"/>
  <c r="R267" i="4"/>
  <c r="Q88" i="4"/>
  <c r="R89" i="4" s="1"/>
  <c r="D315" i="4"/>
  <c r="D493" i="4"/>
  <c r="D42" i="1"/>
  <c r="Q87" i="4" l="1"/>
  <c r="R88" i="4" s="1"/>
  <c r="Q269" i="4"/>
  <c r="R268" i="4"/>
  <c r="D494" i="4"/>
  <c r="D314" i="4"/>
  <c r="E42" i="1"/>
  <c r="Q270" i="4" l="1"/>
  <c r="R269" i="4"/>
  <c r="Q86" i="4"/>
  <c r="R87" i="4" s="1"/>
  <c r="D313" i="4"/>
  <c r="D495" i="4"/>
  <c r="Q85" i="4" l="1"/>
  <c r="R86" i="4" s="1"/>
  <c r="Q271" i="4"/>
  <c r="R270" i="4"/>
  <c r="D496" i="4"/>
  <c r="D312" i="4"/>
  <c r="Q272" i="4" l="1"/>
  <c r="R271" i="4"/>
  <c r="Q84" i="4"/>
  <c r="R85" i="4" s="1"/>
  <c r="D311" i="4"/>
  <c r="D497" i="4"/>
  <c r="Q83" i="4" l="1"/>
  <c r="R84" i="4" s="1"/>
  <c r="Q273" i="4"/>
  <c r="R272" i="4"/>
  <c r="D498" i="4"/>
  <c r="D310" i="4"/>
  <c r="Q274" i="4" l="1"/>
  <c r="R273" i="4"/>
  <c r="Q82" i="4"/>
  <c r="R83" i="4" s="1"/>
  <c r="D309" i="4"/>
  <c r="D499" i="4"/>
  <c r="N27" i="14"/>
  <c r="Q81" i="4" l="1"/>
  <c r="R82" i="4" s="1"/>
  <c r="Q275" i="4"/>
  <c r="R274" i="4"/>
  <c r="O28" i="14"/>
  <c r="D500" i="4"/>
  <c r="F43" i="1"/>
  <c r="D43" i="1" s="1"/>
  <c r="E43" i="1" s="1"/>
  <c r="B43" i="1"/>
  <c r="N43" i="14" s="1"/>
  <c r="O43" i="14" s="1"/>
  <c r="D308" i="4"/>
  <c r="F26" i="1"/>
  <c r="Q276" i="4" l="1"/>
  <c r="R275" i="4"/>
  <c r="Q80" i="4"/>
  <c r="R81" i="4" s="1"/>
  <c r="D501" i="4"/>
  <c r="D307" i="4"/>
  <c r="Q79" i="4" l="1"/>
  <c r="R80" i="4" s="1"/>
  <c r="Q277" i="4"/>
  <c r="R276" i="4"/>
  <c r="D306" i="4"/>
  <c r="D502" i="4"/>
  <c r="Q278" i="4" l="1"/>
  <c r="R277" i="4"/>
  <c r="Q78" i="4"/>
  <c r="R79" i="4" s="1"/>
  <c r="D305" i="4"/>
  <c r="D503" i="4"/>
  <c r="Q77" i="4" l="1"/>
  <c r="R78" i="4" s="1"/>
  <c r="Q279" i="4"/>
  <c r="R278" i="4"/>
  <c r="D504" i="4"/>
  <c r="D304" i="4"/>
  <c r="Q280" i="4" l="1"/>
  <c r="R279" i="4"/>
  <c r="Q76" i="4"/>
  <c r="R77" i="4" s="1"/>
  <c r="D303" i="4"/>
  <c r="D505" i="4"/>
  <c r="Q75" i="4" l="1"/>
  <c r="Q281" i="4"/>
  <c r="R280" i="4"/>
  <c r="D506" i="4"/>
  <c r="D302" i="4"/>
  <c r="Q74" i="4" l="1"/>
  <c r="R75" i="4" s="1"/>
  <c r="Q282" i="4"/>
  <c r="R281" i="4"/>
  <c r="R76" i="4"/>
  <c r="D301" i="4"/>
  <c r="D507" i="4"/>
  <c r="Q283" i="4" l="1"/>
  <c r="R282" i="4"/>
  <c r="Q73" i="4"/>
  <c r="R74" i="4" s="1"/>
  <c r="D508" i="4"/>
  <c r="D300" i="4"/>
  <c r="Q72" i="4" l="1"/>
  <c r="R73" i="4" s="1"/>
  <c r="Q284" i="4"/>
  <c r="R283" i="4"/>
  <c r="D299" i="4"/>
  <c r="D509" i="4"/>
  <c r="Q285" i="4" l="1"/>
  <c r="R284" i="4"/>
  <c r="Q71" i="4"/>
  <c r="R72" i="4" s="1"/>
  <c r="D510" i="4"/>
  <c r="D298" i="4"/>
  <c r="Q70" i="4" l="1"/>
  <c r="R71" i="4" s="1"/>
  <c r="Q286" i="4"/>
  <c r="R285" i="4"/>
  <c r="D511" i="4"/>
  <c r="D297" i="4"/>
  <c r="N26" i="14"/>
  <c r="Q287" i="4" l="1"/>
  <c r="R286" i="4"/>
  <c r="Q69" i="4"/>
  <c r="R70" i="4" s="1"/>
  <c r="O27" i="14"/>
  <c r="D296" i="4"/>
  <c r="D512" i="4"/>
  <c r="F44" i="1"/>
  <c r="D44" i="1" s="1"/>
  <c r="E44" i="1" s="1"/>
  <c r="B44" i="1"/>
  <c r="N44" i="14" s="1"/>
  <c r="O44" i="14" s="1"/>
  <c r="F25" i="1"/>
  <c r="Q68" i="4" l="1"/>
  <c r="R69" i="4" s="1"/>
  <c r="Q288" i="4"/>
  <c r="R287" i="4"/>
  <c r="D513" i="4"/>
  <c r="D295" i="4"/>
  <c r="Q289" i="4" l="1"/>
  <c r="R288" i="4"/>
  <c r="Q67" i="4"/>
  <c r="R68" i="4" s="1"/>
  <c r="D294" i="4"/>
  <c r="D514" i="4"/>
  <c r="Q66" i="4" l="1"/>
  <c r="R67" i="4" s="1"/>
  <c r="Q290" i="4"/>
  <c r="R289" i="4"/>
  <c r="D515" i="4"/>
  <c r="D293" i="4"/>
  <c r="Q291" i="4" l="1"/>
  <c r="R290" i="4"/>
  <c r="Q65" i="4"/>
  <c r="R66" i="4" s="1"/>
  <c r="D292" i="4"/>
  <c r="D516" i="4"/>
  <c r="Q64" i="4" l="1"/>
  <c r="R65" i="4" s="1"/>
  <c r="Q292" i="4"/>
  <c r="R291" i="4"/>
  <c r="D517" i="4"/>
  <c r="D291" i="4"/>
  <c r="Q293" i="4" l="1"/>
  <c r="R292" i="4"/>
  <c r="Q63" i="4"/>
  <c r="R64" i="4" s="1"/>
  <c r="D290" i="4"/>
  <c r="D518" i="4"/>
  <c r="Q62" i="4" l="1"/>
  <c r="R63" i="4" s="1"/>
  <c r="Q294" i="4"/>
  <c r="R293" i="4"/>
  <c r="D519" i="4"/>
  <c r="D289" i="4"/>
  <c r="Q295" i="4" l="1"/>
  <c r="R294" i="4"/>
  <c r="Q61" i="4"/>
  <c r="R62" i="4" s="1"/>
  <c r="D288" i="4"/>
  <c r="D520" i="4"/>
  <c r="Q60" i="4" l="1"/>
  <c r="R61" i="4" s="1"/>
  <c r="Q296" i="4"/>
  <c r="R295" i="4"/>
  <c r="D521" i="4"/>
  <c r="D287" i="4"/>
  <c r="Q297" i="4" l="1"/>
  <c r="R296" i="4"/>
  <c r="Q59" i="4"/>
  <c r="R60" i="4" s="1"/>
  <c r="D286" i="4"/>
  <c r="D522" i="4"/>
  <c r="Q58" i="4" l="1"/>
  <c r="R59" i="4" s="1"/>
  <c r="Q298" i="4"/>
  <c r="R297" i="4"/>
  <c r="D523" i="4"/>
  <c r="D285" i="4"/>
  <c r="N25" i="14"/>
  <c r="Q299" i="4" l="1"/>
  <c r="R298" i="4"/>
  <c r="Q57" i="4"/>
  <c r="R58" i="4" s="1"/>
  <c r="O26" i="14"/>
  <c r="D284" i="4"/>
  <c r="D524" i="4"/>
  <c r="F45" i="1"/>
  <c r="B45" i="1"/>
  <c r="N45" i="14" s="1"/>
  <c r="O45" i="14" s="1"/>
  <c r="F24" i="1"/>
  <c r="Q56" i="4" l="1"/>
  <c r="R57" i="4" s="1"/>
  <c r="Q300" i="4"/>
  <c r="R299" i="4"/>
  <c r="D283" i="4"/>
  <c r="D525" i="4"/>
  <c r="Q301" i="4" l="1"/>
  <c r="R300" i="4"/>
  <c r="Q55" i="4"/>
  <c r="R56" i="4" s="1"/>
  <c r="D526" i="4"/>
  <c r="D282" i="4"/>
  <c r="G44" i="1"/>
  <c r="Q54" i="4" l="1"/>
  <c r="R55" i="4" s="1"/>
  <c r="Q302" i="4"/>
  <c r="R301" i="4"/>
  <c r="D281" i="4"/>
  <c r="D527" i="4"/>
  <c r="Q303" i="4" l="1"/>
  <c r="R302" i="4"/>
  <c r="Q53" i="4"/>
  <c r="R54" i="4" s="1"/>
  <c r="D280" i="4"/>
  <c r="D528" i="4"/>
  <c r="Q52" i="4" l="1"/>
  <c r="R53" i="4" s="1"/>
  <c r="Q304" i="4"/>
  <c r="R303" i="4"/>
  <c r="D279" i="4"/>
  <c r="D529" i="4"/>
  <c r="D45" i="1"/>
  <c r="E45" i="1" s="1"/>
  <c r="Q305" i="4" l="1"/>
  <c r="R304" i="4"/>
  <c r="Q51" i="4"/>
  <c r="R52" i="4" s="1"/>
  <c r="D278" i="4"/>
  <c r="D530" i="4"/>
  <c r="G45" i="1"/>
  <c r="Q50" i="4" l="1"/>
  <c r="R51" i="4" s="1"/>
  <c r="Q306" i="4"/>
  <c r="R305" i="4"/>
  <c r="D531" i="4"/>
  <c r="D277" i="4"/>
  <c r="Q307" i="4" l="1"/>
  <c r="R306" i="4"/>
  <c r="Q49" i="4"/>
  <c r="R50" i="4" s="1"/>
  <c r="D276" i="4"/>
  <c r="D532" i="4"/>
  <c r="Q48" i="4" l="1"/>
  <c r="R49" i="4" s="1"/>
  <c r="Q308" i="4"/>
  <c r="R307" i="4"/>
  <c r="D533" i="4"/>
  <c r="D275" i="4"/>
  <c r="Q309" i="4" l="1"/>
  <c r="R308" i="4"/>
  <c r="Q47" i="4"/>
  <c r="D274" i="4"/>
  <c r="D534" i="4"/>
  <c r="Q46" i="4" l="1"/>
  <c r="R47" i="4" s="1"/>
  <c r="R48" i="4"/>
  <c r="Q310" i="4"/>
  <c r="R309" i="4"/>
  <c r="D535" i="4"/>
  <c r="D273" i="4"/>
  <c r="N24" i="14"/>
  <c r="Q311" i="4" l="1"/>
  <c r="R310" i="4"/>
  <c r="Q45" i="4"/>
  <c r="R46" i="4" s="1"/>
  <c r="O25" i="14"/>
  <c r="D272" i="4"/>
  <c r="D536" i="4"/>
  <c r="F46" i="1"/>
  <c r="B46" i="1"/>
  <c r="N46" i="14" s="1"/>
  <c r="O46" i="14" s="1"/>
  <c r="F23" i="1"/>
  <c r="Q44" i="4" l="1"/>
  <c r="R45" i="4" s="1"/>
  <c r="Q312" i="4"/>
  <c r="R311" i="4"/>
  <c r="D271" i="4"/>
  <c r="D537" i="4"/>
  <c r="Q313" i="4" l="1"/>
  <c r="R312" i="4"/>
  <c r="Q43" i="4"/>
  <c r="R44" i="4" s="1"/>
  <c r="D270" i="4"/>
  <c r="D538" i="4"/>
  <c r="G43" i="1"/>
  <c r="Q42" i="4" l="1"/>
  <c r="R43" i="4" s="1"/>
  <c r="Q314" i="4"/>
  <c r="R313" i="4"/>
  <c r="D539" i="4"/>
  <c r="D269" i="4"/>
  <c r="Q315" i="4" l="1"/>
  <c r="R314" i="4"/>
  <c r="Q41" i="4"/>
  <c r="R42" i="4" s="1"/>
  <c r="D268" i="4"/>
  <c r="D540" i="4"/>
  <c r="Q40" i="4" l="1"/>
  <c r="R41" i="4" s="1"/>
  <c r="Q316" i="4"/>
  <c r="R315" i="4"/>
  <c r="D267" i="4"/>
  <c r="D541" i="4"/>
  <c r="D46" i="1"/>
  <c r="E46" i="1" s="1"/>
  <c r="Q317" i="4" l="1"/>
  <c r="R316" i="4"/>
  <c r="Q39" i="4"/>
  <c r="R40" i="4" s="1"/>
  <c r="D542" i="4"/>
  <c r="D266" i="4"/>
  <c r="G46" i="1"/>
  <c r="Q38" i="4" l="1"/>
  <c r="R39" i="4" s="1"/>
  <c r="Q318" i="4"/>
  <c r="R317" i="4"/>
  <c r="D265" i="4"/>
  <c r="D543" i="4"/>
  <c r="Q319" i="4" l="1"/>
  <c r="R318" i="4"/>
  <c r="Q37" i="4"/>
  <c r="R38" i="4" s="1"/>
  <c r="D264" i="4"/>
  <c r="D544" i="4"/>
  <c r="Q36" i="4" l="1"/>
  <c r="R37" i="4" s="1"/>
  <c r="Q320" i="4"/>
  <c r="R319" i="4"/>
  <c r="D263" i="4"/>
  <c r="D545" i="4"/>
  <c r="Q321" i="4" l="1"/>
  <c r="R320" i="4"/>
  <c r="Q35" i="4"/>
  <c r="R36" i="4" s="1"/>
  <c r="D262" i="4"/>
  <c r="D546" i="4"/>
  <c r="Q34" i="4" l="1"/>
  <c r="R35" i="4" s="1"/>
  <c r="Q322" i="4"/>
  <c r="R321" i="4"/>
  <c r="D261" i="4"/>
  <c r="D547" i="4"/>
  <c r="N23" i="14"/>
  <c r="Q323" i="4" l="1"/>
  <c r="R322" i="4"/>
  <c r="Q33" i="4"/>
  <c r="R34" i="4" s="1"/>
  <c r="O24" i="14"/>
  <c r="D260" i="4"/>
  <c r="D548" i="4"/>
  <c r="F47" i="1"/>
  <c r="B47" i="1"/>
  <c r="N47" i="14" s="1"/>
  <c r="O47" i="14" s="1"/>
  <c r="F22" i="1"/>
  <c r="Q32" i="4" l="1"/>
  <c r="R33" i="4" s="1"/>
  <c r="Q324" i="4"/>
  <c r="R323" i="4"/>
  <c r="D259" i="4"/>
  <c r="D549" i="4"/>
  <c r="Q325" i="4" l="1"/>
  <c r="R324" i="4"/>
  <c r="Q31" i="4"/>
  <c r="R32" i="4" s="1"/>
  <c r="D258" i="4"/>
  <c r="D550" i="4"/>
  <c r="G42" i="1"/>
  <c r="Q30" i="4" l="1"/>
  <c r="R31" i="4" s="1"/>
  <c r="Q326" i="4"/>
  <c r="R325" i="4"/>
  <c r="D257" i="4"/>
  <c r="D551" i="4"/>
  <c r="Q327" i="4" l="1"/>
  <c r="R326" i="4"/>
  <c r="Q29" i="4"/>
  <c r="R30" i="4" s="1"/>
  <c r="D552" i="4"/>
  <c r="D256" i="4"/>
  <c r="Q28" i="4" l="1"/>
  <c r="R29" i="4" s="1"/>
  <c r="Q328" i="4"/>
  <c r="R327" i="4"/>
  <c r="D553" i="4"/>
  <c r="D255" i="4"/>
  <c r="D47" i="1"/>
  <c r="E47" i="1" s="1"/>
  <c r="Q329" i="4" l="1"/>
  <c r="R328" i="4"/>
  <c r="Q27" i="4"/>
  <c r="R28" i="4" s="1"/>
  <c r="D254" i="4"/>
  <c r="D554" i="4"/>
  <c r="G47" i="1"/>
  <c r="Q26" i="4" l="1"/>
  <c r="R27" i="4" s="1"/>
  <c r="Q330" i="4"/>
  <c r="R329" i="4"/>
  <c r="D253" i="4"/>
  <c r="D555" i="4"/>
  <c r="Q331" i="4" l="1"/>
  <c r="R330" i="4"/>
  <c r="Q25" i="4"/>
  <c r="R26" i="4" s="1"/>
  <c r="D252" i="4"/>
  <c r="D556" i="4"/>
  <c r="Q24" i="4" l="1"/>
  <c r="R25" i="4" s="1"/>
  <c r="Q332" i="4"/>
  <c r="R331" i="4"/>
  <c r="D251" i="4"/>
  <c r="D557" i="4"/>
  <c r="Q333" i="4" l="1"/>
  <c r="R332" i="4"/>
  <c r="Q23" i="4"/>
  <c r="R24" i="4" s="1"/>
  <c r="D250" i="4"/>
  <c r="D558" i="4"/>
  <c r="Q22" i="4" l="1"/>
  <c r="R23" i="4" s="1"/>
  <c r="Q334" i="4"/>
  <c r="R333" i="4"/>
  <c r="D559" i="4"/>
  <c r="D249" i="4"/>
  <c r="N22" i="14"/>
  <c r="Q335" i="4" l="1"/>
  <c r="R334" i="4"/>
  <c r="Q21" i="4"/>
  <c r="R22" i="4" s="1"/>
  <c r="O23" i="14"/>
  <c r="D248" i="4"/>
  <c r="D560" i="4"/>
  <c r="F48" i="1"/>
  <c r="B48" i="1"/>
  <c r="N48" i="14" s="1"/>
  <c r="O48" i="14" s="1"/>
  <c r="F21" i="1"/>
  <c r="Q20" i="4" l="1"/>
  <c r="R21" i="4" s="1"/>
  <c r="Q336" i="4"/>
  <c r="R335" i="4"/>
  <c r="D247" i="4"/>
  <c r="D561" i="4"/>
  <c r="Q337" i="4" l="1"/>
  <c r="R336" i="4"/>
  <c r="Q19" i="4"/>
  <c r="R20" i="4" s="1"/>
  <c r="D246" i="4"/>
  <c r="D562" i="4"/>
  <c r="G41" i="1"/>
  <c r="Q18" i="4" l="1"/>
  <c r="R19" i="4" s="1"/>
  <c r="Q338" i="4"/>
  <c r="R337" i="4"/>
  <c r="D245" i="4"/>
  <c r="D563" i="4"/>
  <c r="Q339" i="4" l="1"/>
  <c r="R338" i="4"/>
  <c r="Q17" i="4"/>
  <c r="R18" i="4" s="1"/>
  <c r="D564" i="4"/>
  <c r="D244" i="4"/>
  <c r="Q16" i="4" l="1"/>
  <c r="R17" i="4" s="1"/>
  <c r="Q340" i="4"/>
  <c r="R339" i="4"/>
  <c r="D243" i="4"/>
  <c r="D565" i="4"/>
  <c r="D48" i="1"/>
  <c r="E48" i="1" s="1"/>
  <c r="Q341" i="4" l="1"/>
  <c r="R340" i="4"/>
  <c r="Q15" i="4"/>
  <c r="D566" i="4"/>
  <c r="D242" i="4"/>
  <c r="G48" i="1"/>
  <c r="Q14" i="4" l="1"/>
  <c r="R15" i="4" s="1"/>
  <c r="R16" i="4"/>
  <c r="Q342" i="4"/>
  <c r="R341" i="4"/>
  <c r="D241" i="4"/>
  <c r="D567" i="4"/>
  <c r="Q343" i="4" l="1"/>
  <c r="R342" i="4"/>
  <c r="Q13" i="4"/>
  <c r="R14" i="4" s="1"/>
  <c r="D240" i="4"/>
  <c r="D568" i="4"/>
  <c r="Q12" i="4" l="1"/>
  <c r="R13" i="4" s="1"/>
  <c r="Q344" i="4"/>
  <c r="R343" i="4"/>
  <c r="D569" i="4"/>
  <c r="D239" i="4"/>
  <c r="Q345" i="4" l="1"/>
  <c r="R344" i="4"/>
  <c r="Q11" i="4"/>
  <c r="R12" i="4" s="1"/>
  <c r="D238" i="4"/>
  <c r="D570" i="4"/>
  <c r="Q10" i="4" l="1"/>
  <c r="R11" i="4" s="1"/>
  <c r="Q346" i="4"/>
  <c r="R345" i="4"/>
  <c r="D237" i="4"/>
  <c r="D571" i="4"/>
  <c r="N21" i="14"/>
  <c r="Q347" i="4" l="1"/>
  <c r="R346" i="4"/>
  <c r="Q9" i="4"/>
  <c r="R10" i="4" s="1"/>
  <c r="O22" i="14"/>
  <c r="D572" i="4"/>
  <c r="F49" i="1"/>
  <c r="B49" i="1"/>
  <c r="N49" i="14" s="1"/>
  <c r="O49" i="14" s="1"/>
  <c r="D236" i="4"/>
  <c r="F20" i="1"/>
  <c r="Q348" i="4" l="1"/>
  <c r="R347" i="4"/>
  <c r="D573" i="4"/>
  <c r="D235" i="4"/>
  <c r="Q349" i="4" l="1"/>
  <c r="R348" i="4"/>
  <c r="D574" i="4"/>
  <c r="D234" i="4"/>
  <c r="G40" i="1"/>
  <c r="Q350" i="4" l="1"/>
  <c r="R349" i="4"/>
  <c r="D233" i="4"/>
  <c r="D575" i="4"/>
  <c r="Q351" i="4" l="1"/>
  <c r="R350" i="4"/>
  <c r="D232" i="4"/>
  <c r="D576" i="4"/>
  <c r="Q352" i="4" l="1"/>
  <c r="R351" i="4"/>
  <c r="D577" i="4"/>
  <c r="D231" i="4"/>
  <c r="D49" i="1"/>
  <c r="E49" i="1" s="1"/>
  <c r="Q353" i="4" l="1"/>
  <c r="R352" i="4"/>
  <c r="D230" i="4"/>
  <c r="D578" i="4"/>
  <c r="G49" i="1"/>
  <c r="Q354" i="4" l="1"/>
  <c r="R353" i="4"/>
  <c r="D579" i="4"/>
  <c r="D229" i="4"/>
  <c r="Q355" i="4" l="1"/>
  <c r="R354" i="4"/>
  <c r="D228" i="4"/>
  <c r="D580" i="4"/>
  <c r="Q356" i="4" l="1"/>
  <c r="R355" i="4"/>
  <c r="D227" i="4"/>
  <c r="D581" i="4"/>
  <c r="Q357" i="4" l="1"/>
  <c r="R356" i="4"/>
  <c r="D226" i="4"/>
  <c r="D582" i="4"/>
  <c r="Q358" i="4" l="1"/>
  <c r="R357" i="4"/>
  <c r="D583" i="4"/>
  <c r="D225" i="4"/>
  <c r="N20" i="14"/>
  <c r="Q359" i="4" l="1"/>
  <c r="R358" i="4"/>
  <c r="O21" i="14"/>
  <c r="D224" i="4"/>
  <c r="D584" i="4"/>
  <c r="F50" i="1"/>
  <c r="B50" i="1"/>
  <c r="N50" i="14" s="1"/>
  <c r="O50" i="14" s="1"/>
  <c r="F19" i="1"/>
  <c r="Q360" i="4" l="1"/>
  <c r="R359" i="4"/>
  <c r="D223" i="4"/>
  <c r="D585" i="4"/>
  <c r="Q361" i="4" l="1"/>
  <c r="R360" i="4"/>
  <c r="D222" i="4"/>
  <c r="D586" i="4"/>
  <c r="Q362" i="4" l="1"/>
  <c r="R361" i="4"/>
  <c r="D221" i="4"/>
  <c r="D587" i="4"/>
  <c r="Q363" i="4" l="1"/>
  <c r="R362" i="4"/>
  <c r="D588" i="4"/>
  <c r="D220" i="4"/>
  <c r="Q364" i="4" l="1"/>
  <c r="R363" i="4"/>
  <c r="D219" i="4"/>
  <c r="D589" i="4"/>
  <c r="D50" i="1"/>
  <c r="E50" i="1" s="1"/>
  <c r="Q365" i="4" l="1"/>
  <c r="R364" i="4"/>
  <c r="D218" i="4"/>
  <c r="D590" i="4"/>
  <c r="G50" i="1"/>
  <c r="Q366" i="4" l="1"/>
  <c r="R365" i="4"/>
  <c r="D591" i="4"/>
  <c r="D217" i="4"/>
  <c r="Q367" i="4" l="1"/>
  <c r="R366" i="4"/>
  <c r="D216" i="4"/>
  <c r="D592" i="4"/>
  <c r="Q368" i="4" l="1"/>
  <c r="R367" i="4"/>
  <c r="D593" i="4"/>
  <c r="D215" i="4"/>
  <c r="Q369" i="4" l="1"/>
  <c r="R368" i="4"/>
  <c r="D214" i="4"/>
  <c r="D594" i="4"/>
  <c r="Q370" i="4" l="1"/>
  <c r="R369" i="4"/>
  <c r="D213" i="4"/>
  <c r="D595" i="4"/>
  <c r="N19" i="14"/>
  <c r="O20" i="14" s="1"/>
  <c r="Q371" i="4" l="1"/>
  <c r="R370" i="4"/>
  <c r="D212" i="4"/>
  <c r="D596" i="4"/>
  <c r="F51" i="1"/>
  <c r="B51" i="1"/>
  <c r="N51" i="14" s="1"/>
  <c r="O51" i="14" s="1"/>
  <c r="F18" i="1"/>
  <c r="Q372" i="4" l="1"/>
  <c r="R371" i="4"/>
  <c r="D211" i="4"/>
  <c r="D597" i="4"/>
  <c r="Q373" i="4" l="1"/>
  <c r="R372" i="4"/>
  <c r="D210" i="4"/>
  <c r="D598" i="4"/>
  <c r="G38" i="1"/>
  <c r="Q374" i="4" l="1"/>
  <c r="R373" i="4"/>
  <c r="D599" i="4"/>
  <c r="D209" i="4"/>
  <c r="Q375" i="4" l="1"/>
  <c r="R374" i="4"/>
  <c r="D208" i="4"/>
  <c r="D600" i="4"/>
  <c r="Q376" i="4" l="1"/>
  <c r="R375" i="4"/>
  <c r="D207" i="4"/>
  <c r="D601" i="4"/>
  <c r="D51" i="1"/>
  <c r="E51" i="1" s="1"/>
  <c r="Q377" i="4" l="1"/>
  <c r="R376" i="4"/>
  <c r="D206" i="4"/>
  <c r="D602" i="4"/>
  <c r="G51" i="1"/>
  <c r="Q378" i="4" l="1"/>
  <c r="R377" i="4"/>
  <c r="D603" i="4"/>
  <c r="D205" i="4"/>
  <c r="Q379" i="4" l="1"/>
  <c r="R378" i="4"/>
  <c r="D204" i="4"/>
  <c r="D604" i="4"/>
  <c r="Q380" i="4" l="1"/>
  <c r="R379" i="4"/>
  <c r="D605" i="4"/>
  <c r="D203" i="4"/>
  <c r="Q381" i="4" l="1"/>
  <c r="R380" i="4"/>
  <c r="D202" i="4"/>
  <c r="D606" i="4"/>
  <c r="Q382" i="4" l="1"/>
  <c r="R381" i="4"/>
  <c r="D607" i="4"/>
  <c r="D201" i="4"/>
  <c r="Q383" i="4" l="1"/>
  <c r="R382" i="4"/>
  <c r="D200" i="4"/>
  <c r="D608" i="4"/>
  <c r="F52" i="1"/>
  <c r="B52" i="1"/>
  <c r="N52" i="14" s="1"/>
  <c r="O52" i="14" s="1"/>
  <c r="Q384" i="4" l="1"/>
  <c r="R383" i="4"/>
  <c r="D609" i="4"/>
  <c r="D199" i="4"/>
  <c r="Q385" i="4" l="1"/>
  <c r="R384" i="4"/>
  <c r="D610" i="4"/>
  <c r="D198" i="4"/>
  <c r="G37" i="1"/>
  <c r="Q386" i="4" l="1"/>
  <c r="R385" i="4"/>
  <c r="D197" i="4"/>
  <c r="D611" i="4"/>
  <c r="Q387" i="4" l="1"/>
  <c r="R386" i="4"/>
  <c r="D196" i="4"/>
  <c r="D612" i="4"/>
  <c r="D195" i="4"/>
  <c r="Q388" i="4" l="1"/>
  <c r="R387" i="4"/>
  <c r="D613" i="4"/>
  <c r="D52" i="1"/>
  <c r="E52" i="1" s="1"/>
  <c r="Q389" i="4" l="1"/>
  <c r="R388" i="4"/>
  <c r="D194" i="4"/>
  <c r="D614" i="4"/>
  <c r="G52" i="1"/>
  <c r="Q390" i="4" l="1"/>
  <c r="R389" i="4"/>
  <c r="D193" i="4"/>
  <c r="D615" i="4"/>
  <c r="Q391" i="4" l="1"/>
  <c r="R390" i="4"/>
  <c r="D616" i="4"/>
  <c r="D192" i="4"/>
  <c r="Q392" i="4" l="1"/>
  <c r="R391" i="4"/>
  <c r="D191" i="4"/>
  <c r="D617" i="4"/>
  <c r="D190" i="4"/>
  <c r="Q393" i="4" l="1"/>
  <c r="R392" i="4"/>
  <c r="D618" i="4"/>
  <c r="B177" i="4"/>
  <c r="B17" i="1" s="1"/>
  <c r="C18" i="1" s="1"/>
  <c r="B176" i="4" l="1"/>
  <c r="F16" i="1" s="1"/>
  <c r="Q394" i="4"/>
  <c r="R393" i="4"/>
  <c r="D189" i="4"/>
  <c r="D619" i="4"/>
  <c r="B175" i="4" l="1"/>
  <c r="D188" i="4"/>
  <c r="Q395" i="4"/>
  <c r="R394" i="4"/>
  <c r="B53" i="1"/>
  <c r="N53" i="14" s="1"/>
  <c r="O53" i="14" s="1"/>
  <c r="D620" i="4"/>
  <c r="F53" i="1"/>
  <c r="B174" i="4" l="1"/>
  <c r="D187" i="4"/>
  <c r="Q396" i="4"/>
  <c r="R395" i="4"/>
  <c r="D621" i="4"/>
  <c r="B173" i="4" l="1"/>
  <c r="D186" i="4"/>
  <c r="Q397" i="4"/>
  <c r="R396" i="4"/>
  <c r="D622" i="4"/>
  <c r="G36" i="1"/>
  <c r="B172" i="4" l="1"/>
  <c r="D185" i="4"/>
  <c r="Q398" i="4"/>
  <c r="R397" i="4"/>
  <c r="D623" i="4"/>
  <c r="B171" i="4" l="1"/>
  <c r="D184" i="4"/>
  <c r="Q399" i="4"/>
  <c r="R398" i="4"/>
  <c r="D624" i="4"/>
  <c r="B170" i="4" l="1"/>
  <c r="D183" i="4"/>
  <c r="Q400" i="4"/>
  <c r="R399" i="4"/>
  <c r="D625" i="4"/>
  <c r="D53" i="1"/>
  <c r="E53" i="1" s="1"/>
  <c r="B169" i="4" l="1"/>
  <c r="D182" i="4"/>
  <c r="Q401" i="4"/>
  <c r="R400" i="4"/>
  <c r="D626" i="4"/>
  <c r="G53" i="1"/>
  <c r="B168" i="4" l="1"/>
  <c r="D181" i="4"/>
  <c r="Q402" i="4"/>
  <c r="R401" i="4"/>
  <c r="D627" i="4"/>
  <c r="B167" i="4" l="1"/>
  <c r="D180" i="4"/>
  <c r="Q403" i="4"/>
  <c r="R402" i="4"/>
  <c r="D628" i="4"/>
  <c r="B166" i="4" l="1"/>
  <c r="D179" i="4"/>
  <c r="Q404" i="4"/>
  <c r="R403" i="4"/>
  <c r="D629" i="4"/>
  <c r="B165" i="4" l="1"/>
  <c r="B16" i="1" s="1"/>
  <c r="D178" i="4"/>
  <c r="Q405" i="4"/>
  <c r="R404" i="4"/>
  <c r="D630" i="4"/>
  <c r="C17" i="1" l="1"/>
  <c r="B164" i="4"/>
  <c r="F15" i="1" s="1"/>
  <c r="D177" i="4"/>
  <c r="Q406" i="4"/>
  <c r="R405" i="4"/>
  <c r="D631" i="4"/>
  <c r="G35" i="1"/>
  <c r="B163" i="4" l="1"/>
  <c r="D176" i="4"/>
  <c r="Q407" i="4"/>
  <c r="R406" i="4"/>
  <c r="D632" i="4"/>
  <c r="F54" i="1"/>
  <c r="B54" i="1"/>
  <c r="N54" i="14" s="1"/>
  <c r="O54" i="14" s="1"/>
  <c r="D34" i="1"/>
  <c r="B162" i="4" l="1"/>
  <c r="D175" i="4"/>
  <c r="Q408" i="4"/>
  <c r="R407" i="4"/>
  <c r="D633" i="4"/>
  <c r="E35" i="1"/>
  <c r="B161" i="4" l="1"/>
  <c r="D174" i="4"/>
  <c r="Q409" i="4"/>
  <c r="R408" i="4"/>
  <c r="D634" i="4"/>
  <c r="B160" i="4" l="1"/>
  <c r="D173" i="4"/>
  <c r="Q410" i="4"/>
  <c r="R409" i="4"/>
  <c r="D635" i="4"/>
  <c r="B159" i="4" l="1"/>
  <c r="D172" i="4"/>
  <c r="Q411" i="4"/>
  <c r="R410" i="4"/>
  <c r="D636" i="4"/>
  <c r="B158" i="4" l="1"/>
  <c r="D171" i="4"/>
  <c r="Q412" i="4"/>
  <c r="R411" i="4"/>
  <c r="D637" i="4"/>
  <c r="D54" i="1"/>
  <c r="E54" i="1" s="1"/>
  <c r="B157" i="4" l="1"/>
  <c r="D170" i="4"/>
  <c r="Q413" i="4"/>
  <c r="R412" i="4"/>
  <c r="D638" i="4"/>
  <c r="G54" i="1"/>
  <c r="B156" i="4" l="1"/>
  <c r="D169" i="4"/>
  <c r="Q414" i="4"/>
  <c r="R413" i="4"/>
  <c r="D639" i="4"/>
  <c r="B155" i="4" l="1"/>
  <c r="D168" i="4"/>
  <c r="Q415" i="4"/>
  <c r="R414" i="4"/>
  <c r="D640" i="4"/>
  <c r="B154" i="4" l="1"/>
  <c r="D167" i="4"/>
  <c r="Q416" i="4"/>
  <c r="R415" i="4"/>
  <c r="D641" i="4"/>
  <c r="B153" i="4" l="1"/>
  <c r="B15" i="1" s="1"/>
  <c r="D166" i="4"/>
  <c r="Q417" i="4"/>
  <c r="R416" i="4"/>
  <c r="D642" i="4"/>
  <c r="C16" i="1" l="1"/>
  <c r="B152" i="4"/>
  <c r="F14" i="1" s="1"/>
  <c r="D165" i="4"/>
  <c r="Q418" i="4"/>
  <c r="R417" i="4"/>
  <c r="D643" i="4"/>
  <c r="B151" i="4" l="1"/>
  <c r="D164" i="4"/>
  <c r="Q419" i="4"/>
  <c r="R418" i="4"/>
  <c r="D644" i="4"/>
  <c r="F55" i="1"/>
  <c r="B55" i="1"/>
  <c r="N55" i="14" s="1"/>
  <c r="O55" i="14" s="1"/>
  <c r="D33" i="1"/>
  <c r="B150" i="4" l="1"/>
  <c r="D163" i="4"/>
  <c r="Q420" i="4"/>
  <c r="R419" i="4"/>
  <c r="D645" i="4"/>
  <c r="E34" i="1"/>
  <c r="B149" i="4" l="1"/>
  <c r="D162" i="4"/>
  <c r="Q421" i="4"/>
  <c r="R420" i="4"/>
  <c r="D646" i="4"/>
  <c r="G34" i="1"/>
  <c r="B148" i="4" l="1"/>
  <c r="D161" i="4"/>
  <c r="Q422" i="4"/>
  <c r="R421" i="4"/>
  <c r="D647" i="4"/>
  <c r="B147" i="4" l="1"/>
  <c r="D160" i="4"/>
  <c r="Q423" i="4"/>
  <c r="R422" i="4"/>
  <c r="D648" i="4"/>
  <c r="B146" i="4" l="1"/>
  <c r="D159" i="4"/>
  <c r="Q424" i="4"/>
  <c r="R423" i="4"/>
  <c r="D649" i="4"/>
  <c r="D55" i="1"/>
  <c r="E55" i="1" s="1"/>
  <c r="B145" i="4" l="1"/>
  <c r="D158" i="4"/>
  <c r="Q425" i="4"/>
  <c r="R424" i="4"/>
  <c r="D650" i="4"/>
  <c r="G55" i="1"/>
  <c r="B144" i="4" l="1"/>
  <c r="D157" i="4"/>
  <c r="Q426" i="4"/>
  <c r="R425" i="4"/>
  <c r="D651" i="4"/>
  <c r="B143" i="4" l="1"/>
  <c r="D156" i="4"/>
  <c r="Q427" i="4"/>
  <c r="R426" i="4"/>
  <c r="D652" i="4"/>
  <c r="B142" i="4" l="1"/>
  <c r="D155" i="4"/>
  <c r="Q428" i="4"/>
  <c r="R427" i="4"/>
  <c r="D653" i="4"/>
  <c r="B141" i="4" l="1"/>
  <c r="B14" i="1" s="1"/>
  <c r="D154" i="4"/>
  <c r="Q429" i="4"/>
  <c r="R428" i="4"/>
  <c r="D654" i="4"/>
  <c r="C15" i="1" l="1"/>
  <c r="B140" i="4"/>
  <c r="F13" i="1" s="1"/>
  <c r="D153" i="4"/>
  <c r="Q430" i="4"/>
  <c r="R429" i="4"/>
  <c r="D655" i="4"/>
  <c r="B139" i="4" l="1"/>
  <c r="D152" i="4"/>
  <c r="Q431" i="4"/>
  <c r="R430" i="4"/>
  <c r="D656" i="4"/>
  <c r="F56" i="1"/>
  <c r="B56" i="1"/>
  <c r="N56" i="14" s="1"/>
  <c r="O56" i="14" s="1"/>
  <c r="D32" i="1"/>
  <c r="B138" i="4" l="1"/>
  <c r="D151" i="4"/>
  <c r="Q432" i="4"/>
  <c r="R431" i="4"/>
  <c r="D657" i="4"/>
  <c r="E33" i="1"/>
  <c r="B137" i="4" l="1"/>
  <c r="D150" i="4"/>
  <c r="Q433" i="4"/>
  <c r="R432" i="4"/>
  <c r="D658" i="4"/>
  <c r="G33" i="1"/>
  <c r="B136" i="4" l="1"/>
  <c r="D149" i="4"/>
  <c r="Q434" i="4"/>
  <c r="R433" i="4"/>
  <c r="D659" i="4"/>
  <c r="B135" i="4" l="1"/>
  <c r="D148" i="4"/>
  <c r="Q435" i="4"/>
  <c r="R434" i="4"/>
  <c r="D660" i="4"/>
  <c r="B134" i="4" l="1"/>
  <c r="D147" i="4"/>
  <c r="Q436" i="4"/>
  <c r="R435" i="4"/>
  <c r="D661" i="4"/>
  <c r="D56" i="1"/>
  <c r="E56" i="1" s="1"/>
  <c r="B133" i="4" l="1"/>
  <c r="D146" i="4"/>
  <c r="Q437" i="4"/>
  <c r="R436" i="4"/>
  <c r="D662" i="4"/>
  <c r="G56" i="1"/>
  <c r="B132" i="4" l="1"/>
  <c r="D145" i="4"/>
  <c r="Q438" i="4"/>
  <c r="R437" i="4"/>
  <c r="D663" i="4"/>
  <c r="B131" i="4" l="1"/>
  <c r="D144" i="4"/>
  <c r="Q439" i="4"/>
  <c r="R438" i="4"/>
  <c r="D664" i="4"/>
  <c r="B130" i="4" l="1"/>
  <c r="D143" i="4"/>
  <c r="Q440" i="4"/>
  <c r="R439" i="4"/>
  <c r="D665" i="4"/>
  <c r="B129" i="4" l="1"/>
  <c r="B13" i="1" s="1"/>
  <c r="D142" i="4"/>
  <c r="Q441" i="4"/>
  <c r="R440" i="4"/>
  <c r="D666" i="4"/>
  <c r="C14" i="1" l="1"/>
  <c r="B128" i="4"/>
  <c r="F12" i="1" s="1"/>
  <c r="D141" i="4"/>
  <c r="Q442" i="4"/>
  <c r="R441" i="4"/>
  <c r="D667" i="4"/>
  <c r="B127" i="4" l="1"/>
  <c r="D140" i="4"/>
  <c r="Q443" i="4"/>
  <c r="R442" i="4"/>
  <c r="D668" i="4"/>
  <c r="F57" i="1"/>
  <c r="B57" i="1"/>
  <c r="N57" i="14" s="1"/>
  <c r="O57" i="14" s="1"/>
  <c r="D31" i="1"/>
  <c r="B126" i="4" l="1"/>
  <c r="D139" i="4"/>
  <c r="Q444" i="4"/>
  <c r="R443" i="4"/>
  <c r="D669" i="4"/>
  <c r="E32" i="1"/>
  <c r="B125" i="4" l="1"/>
  <c r="D138" i="4"/>
  <c r="Q445" i="4"/>
  <c r="R444" i="4"/>
  <c r="D670" i="4"/>
  <c r="G32" i="1"/>
  <c r="B124" i="4" l="1"/>
  <c r="D137" i="4"/>
  <c r="Q446" i="4"/>
  <c r="R445" i="4"/>
  <c r="D671" i="4"/>
  <c r="B123" i="4" l="1"/>
  <c r="D136" i="4"/>
  <c r="Q447" i="4"/>
  <c r="R446" i="4"/>
  <c r="D672" i="4"/>
  <c r="B122" i="4" l="1"/>
  <c r="D135" i="4"/>
  <c r="Q448" i="4"/>
  <c r="R447" i="4"/>
  <c r="D673" i="4"/>
  <c r="D57" i="1"/>
  <c r="E57" i="1" s="1"/>
  <c r="B121" i="4" l="1"/>
  <c r="D134" i="4"/>
  <c r="Q449" i="4"/>
  <c r="R448" i="4"/>
  <c r="D674" i="4"/>
  <c r="G57" i="1"/>
  <c r="B120" i="4" l="1"/>
  <c r="D133" i="4"/>
  <c r="Q450" i="4"/>
  <c r="R449" i="4"/>
  <c r="D675" i="4"/>
  <c r="B119" i="4" l="1"/>
  <c r="D132" i="4"/>
  <c r="Q451" i="4"/>
  <c r="R450" i="4"/>
  <c r="D676" i="4"/>
  <c r="B118" i="4" l="1"/>
  <c r="D131" i="4"/>
  <c r="Q452" i="4"/>
  <c r="R451" i="4"/>
  <c r="D677" i="4"/>
  <c r="B117" i="4" l="1"/>
  <c r="B12" i="1" s="1"/>
  <c r="D130" i="4"/>
  <c r="Q453" i="4"/>
  <c r="R452" i="4"/>
  <c r="D678" i="4"/>
  <c r="C13" i="1" l="1"/>
  <c r="B116" i="4"/>
  <c r="F11" i="1" s="1"/>
  <c r="D129" i="4"/>
  <c r="Q454" i="4"/>
  <c r="R453" i="4"/>
  <c r="D679" i="4"/>
  <c r="B115" i="4" l="1"/>
  <c r="D128" i="4"/>
  <c r="Q455" i="4"/>
  <c r="R454" i="4"/>
  <c r="D680" i="4"/>
  <c r="F58" i="1"/>
  <c r="B58" i="1"/>
  <c r="N58" i="14" s="1"/>
  <c r="O58" i="14" s="1"/>
  <c r="D30" i="1"/>
  <c r="B114" i="4" l="1"/>
  <c r="D127" i="4"/>
  <c r="Q456" i="4"/>
  <c r="R455" i="4"/>
  <c r="D681" i="4"/>
  <c r="E31" i="1"/>
  <c r="B113" i="4" l="1"/>
  <c r="D126" i="4"/>
  <c r="Q457" i="4"/>
  <c r="R456" i="4"/>
  <c r="D682" i="4"/>
  <c r="G31" i="1"/>
  <c r="B112" i="4" l="1"/>
  <c r="D125" i="4"/>
  <c r="Q458" i="4"/>
  <c r="R457" i="4"/>
  <c r="D683" i="4"/>
  <c r="B111" i="4" l="1"/>
  <c r="D124" i="4"/>
  <c r="Q459" i="4"/>
  <c r="R458" i="4"/>
  <c r="D684" i="4"/>
  <c r="B110" i="4" l="1"/>
  <c r="D123" i="4"/>
  <c r="Q460" i="4"/>
  <c r="R459" i="4"/>
  <c r="D685" i="4"/>
  <c r="D58" i="1"/>
  <c r="E58" i="1" s="1"/>
  <c r="B109" i="4" l="1"/>
  <c r="D122" i="4"/>
  <c r="Q461" i="4"/>
  <c r="R460" i="4"/>
  <c r="D686" i="4"/>
  <c r="G58" i="1"/>
  <c r="B108" i="4" l="1"/>
  <c r="D121" i="4"/>
  <c r="Q462" i="4"/>
  <c r="R461" i="4"/>
  <c r="D687" i="4"/>
  <c r="B107" i="4" l="1"/>
  <c r="D120" i="4"/>
  <c r="Q463" i="4"/>
  <c r="R462" i="4"/>
  <c r="D688" i="4"/>
  <c r="B106" i="4" l="1"/>
  <c r="D119" i="4"/>
  <c r="Q464" i="4"/>
  <c r="R463" i="4"/>
  <c r="D689" i="4"/>
  <c r="B105" i="4" l="1"/>
  <c r="B11" i="1" s="1"/>
  <c r="D118" i="4"/>
  <c r="Q465" i="4"/>
  <c r="R464" i="4"/>
  <c r="D690" i="4"/>
  <c r="C12" i="1" l="1"/>
  <c r="B104" i="4"/>
  <c r="F10" i="1" s="1"/>
  <c r="D117" i="4"/>
  <c r="Q466" i="4"/>
  <c r="R465" i="4"/>
  <c r="D691" i="4"/>
  <c r="B103" i="4" l="1"/>
  <c r="D116" i="4"/>
  <c r="Q467" i="4"/>
  <c r="R466" i="4"/>
  <c r="D692" i="4"/>
  <c r="F59" i="1"/>
  <c r="B59" i="1"/>
  <c r="N59" i="14" s="1"/>
  <c r="O59" i="14" s="1"/>
  <c r="D29" i="1"/>
  <c r="B102" i="4" l="1"/>
  <c r="D115" i="4"/>
  <c r="Q468" i="4"/>
  <c r="R467" i="4"/>
  <c r="D693" i="4"/>
  <c r="E30" i="1"/>
  <c r="B101" i="4" l="1"/>
  <c r="D114" i="4"/>
  <c r="Q469" i="4"/>
  <c r="R468" i="4"/>
  <c r="D694" i="4"/>
  <c r="G30" i="1"/>
  <c r="B100" i="4" l="1"/>
  <c r="D113" i="4"/>
  <c r="Q470" i="4"/>
  <c r="R469" i="4"/>
  <c r="D695" i="4"/>
  <c r="B99" i="4" l="1"/>
  <c r="D112" i="4"/>
  <c r="Q471" i="4"/>
  <c r="R470" i="4"/>
  <c r="D696" i="4"/>
  <c r="B98" i="4" l="1"/>
  <c r="D111" i="4"/>
  <c r="Q472" i="4"/>
  <c r="R471" i="4"/>
  <c r="D697" i="4"/>
  <c r="D59" i="1"/>
  <c r="E59" i="1" s="1"/>
  <c r="B97" i="4" l="1"/>
  <c r="D110" i="4"/>
  <c r="Q473" i="4"/>
  <c r="R472" i="4"/>
  <c r="D698" i="4"/>
  <c r="G59" i="1"/>
  <c r="B96" i="4" l="1"/>
  <c r="D109" i="4"/>
  <c r="Q474" i="4"/>
  <c r="R473" i="4"/>
  <c r="D699" i="4"/>
  <c r="B95" i="4" l="1"/>
  <c r="D108" i="4"/>
  <c r="Q475" i="4"/>
  <c r="R474" i="4"/>
  <c r="D700" i="4"/>
  <c r="B94" i="4" l="1"/>
  <c r="D107" i="4"/>
  <c r="Q476" i="4"/>
  <c r="R475" i="4"/>
  <c r="D701" i="4"/>
  <c r="B93" i="4" l="1"/>
  <c r="B10" i="1" s="1"/>
  <c r="D106" i="4"/>
  <c r="Q477" i="4"/>
  <c r="R476" i="4"/>
  <c r="D702" i="4"/>
  <c r="C11" i="1" l="1"/>
  <c r="B92" i="4"/>
  <c r="F9" i="1" s="1"/>
  <c r="D105" i="4"/>
  <c r="Q478" i="4"/>
  <c r="R477" i="4"/>
  <c r="D703" i="4"/>
  <c r="B91" i="4" l="1"/>
  <c r="D104" i="4"/>
  <c r="Q479" i="4"/>
  <c r="R478" i="4"/>
  <c r="D704" i="4"/>
  <c r="F60" i="1"/>
  <c r="B60" i="1"/>
  <c r="N60" i="14" s="1"/>
  <c r="O60" i="14" s="1"/>
  <c r="D28" i="1"/>
  <c r="B90" i="4" l="1"/>
  <c r="D103" i="4"/>
  <c r="Q480" i="4"/>
  <c r="R479" i="4"/>
  <c r="D705" i="4"/>
  <c r="E29" i="1"/>
  <c r="B89" i="4" l="1"/>
  <c r="D102" i="4"/>
  <c r="Q481" i="4"/>
  <c r="R480" i="4"/>
  <c r="D706" i="4"/>
  <c r="G29" i="1"/>
  <c r="B88" i="4" l="1"/>
  <c r="D101" i="4"/>
  <c r="Q482" i="4"/>
  <c r="R481" i="4"/>
  <c r="D707" i="4"/>
  <c r="B87" i="4" l="1"/>
  <c r="D100" i="4"/>
  <c r="Q483" i="4"/>
  <c r="R482" i="4"/>
  <c r="D708" i="4"/>
  <c r="B86" i="4" l="1"/>
  <c r="D99" i="4"/>
  <c r="Q484" i="4"/>
  <c r="R483" i="4"/>
  <c r="D709" i="4"/>
  <c r="D60" i="1"/>
  <c r="E60" i="1" s="1"/>
  <c r="B85" i="4" l="1"/>
  <c r="D98" i="4"/>
  <c r="Q485" i="4"/>
  <c r="R484" i="4"/>
  <c r="D710" i="4"/>
  <c r="G60" i="1"/>
  <c r="B84" i="4" l="1"/>
  <c r="D97" i="4"/>
  <c r="Q486" i="4"/>
  <c r="R485" i="4"/>
  <c r="D711" i="4"/>
  <c r="B83" i="4" l="1"/>
  <c r="D96" i="4"/>
  <c r="Q487" i="4"/>
  <c r="R486" i="4"/>
  <c r="D712" i="4"/>
  <c r="B82" i="4" l="1"/>
  <c r="D95" i="4"/>
  <c r="Q488" i="4"/>
  <c r="R487" i="4"/>
  <c r="D713" i="4"/>
  <c r="B81" i="4" l="1"/>
  <c r="B9" i="1" s="1"/>
  <c r="D94" i="4"/>
  <c r="Q489" i="4"/>
  <c r="R488" i="4"/>
  <c r="D714" i="4"/>
  <c r="C10" i="1" l="1"/>
  <c r="B80" i="4"/>
  <c r="F8" i="1" s="1"/>
  <c r="D93" i="4"/>
  <c r="Q490" i="4"/>
  <c r="R489" i="4"/>
  <c r="D715" i="4"/>
  <c r="B79" i="4" l="1"/>
  <c r="D92" i="4"/>
  <c r="Q491" i="4"/>
  <c r="R490" i="4"/>
  <c r="D716" i="4"/>
  <c r="F61" i="1"/>
  <c r="B61" i="1"/>
  <c r="N61" i="14" s="1"/>
  <c r="O61" i="14" s="1"/>
  <c r="D27" i="1"/>
  <c r="B78" i="4" l="1"/>
  <c r="D91" i="4"/>
  <c r="Q492" i="4"/>
  <c r="R491" i="4"/>
  <c r="D717" i="4"/>
  <c r="E28" i="1"/>
  <c r="B77" i="4" l="1"/>
  <c r="D90" i="4"/>
  <c r="Q493" i="4"/>
  <c r="R492" i="4"/>
  <c r="D718" i="4"/>
  <c r="G28" i="1"/>
  <c r="B76" i="4" l="1"/>
  <c r="D89" i="4"/>
  <c r="Q494" i="4"/>
  <c r="R493" i="4"/>
  <c r="D719" i="4"/>
  <c r="B75" i="4" l="1"/>
  <c r="D88" i="4"/>
  <c r="Q495" i="4"/>
  <c r="R494" i="4"/>
  <c r="D720" i="4"/>
  <c r="B74" i="4" l="1"/>
  <c r="D87" i="4"/>
  <c r="Q496" i="4"/>
  <c r="R495" i="4"/>
  <c r="D721" i="4"/>
  <c r="D61" i="1"/>
  <c r="E61" i="1" s="1"/>
  <c r="B73" i="4" l="1"/>
  <c r="D86" i="4"/>
  <c r="Q497" i="4"/>
  <c r="R496" i="4"/>
  <c r="D722" i="4"/>
  <c r="G61" i="1"/>
  <c r="B72" i="4" l="1"/>
  <c r="D85" i="4"/>
  <c r="Q498" i="4"/>
  <c r="R497" i="4"/>
  <c r="D723" i="4"/>
  <c r="B71" i="4" l="1"/>
  <c r="D84" i="4"/>
  <c r="Q499" i="4"/>
  <c r="R498" i="4"/>
  <c r="D724" i="4"/>
  <c r="B70" i="4" l="1"/>
  <c r="D83" i="4"/>
  <c r="Q500" i="4"/>
  <c r="R499" i="4"/>
  <c r="D725" i="4"/>
  <c r="B69" i="4" l="1"/>
  <c r="B8" i="1" s="1"/>
  <c r="D82" i="4"/>
  <c r="Q501" i="4"/>
  <c r="R500" i="4"/>
  <c r="D726" i="4"/>
  <c r="C9" i="1" l="1"/>
  <c r="B68" i="4"/>
  <c r="F7" i="1" s="1"/>
  <c r="D81" i="4"/>
  <c r="Q502" i="4"/>
  <c r="R501" i="4"/>
  <c r="D727" i="4"/>
  <c r="B67" i="4" l="1"/>
  <c r="D80" i="4"/>
  <c r="Q503" i="4"/>
  <c r="R502" i="4"/>
  <c r="D728" i="4"/>
  <c r="F62" i="1"/>
  <c r="B62" i="1"/>
  <c r="N62" i="14" s="1"/>
  <c r="O62" i="14" s="1"/>
  <c r="D26" i="1"/>
  <c r="B66" i="4" l="1"/>
  <c r="D79" i="4"/>
  <c r="Q504" i="4"/>
  <c r="R503" i="4"/>
  <c r="D729" i="4"/>
  <c r="E27" i="1"/>
  <c r="B65" i="4" l="1"/>
  <c r="D78" i="4"/>
  <c r="Q505" i="4"/>
  <c r="R504" i="4"/>
  <c r="D730" i="4"/>
  <c r="G27" i="1"/>
  <c r="B64" i="4" l="1"/>
  <c r="D77" i="4"/>
  <c r="Q506" i="4"/>
  <c r="R505" i="4"/>
  <c r="D731" i="4"/>
  <c r="B63" i="4" l="1"/>
  <c r="D76" i="4"/>
  <c r="Q507" i="4"/>
  <c r="R506" i="4"/>
  <c r="D732" i="4"/>
  <c r="B62" i="4" l="1"/>
  <c r="D75" i="4"/>
  <c r="Q508" i="4"/>
  <c r="R507" i="4"/>
  <c r="D733" i="4"/>
  <c r="D62" i="1"/>
  <c r="E62" i="1" s="1"/>
  <c r="B61" i="4" l="1"/>
  <c r="D74" i="4"/>
  <c r="Q509" i="4"/>
  <c r="R508" i="4"/>
  <c r="D734" i="4"/>
  <c r="G62" i="1"/>
  <c r="B60" i="4" l="1"/>
  <c r="D73" i="4"/>
  <c r="Q510" i="4"/>
  <c r="R509" i="4"/>
  <c r="D735" i="4"/>
  <c r="B59" i="4" l="1"/>
  <c r="D72" i="4"/>
  <c r="Q511" i="4"/>
  <c r="R510" i="4"/>
  <c r="D736" i="4"/>
  <c r="B58" i="4" l="1"/>
  <c r="D71" i="4"/>
  <c r="Q512" i="4"/>
  <c r="R511" i="4"/>
  <c r="D737" i="4"/>
  <c r="B57" i="4" l="1"/>
  <c r="B7" i="1" s="1"/>
  <c r="D70" i="4"/>
  <c r="Q513" i="4"/>
  <c r="R512" i="4"/>
  <c r="D738" i="4"/>
  <c r="C8" i="1" l="1"/>
  <c r="B56" i="4"/>
  <c r="F6" i="1" s="1"/>
  <c r="D69" i="4"/>
  <c r="Q514" i="4"/>
  <c r="R513" i="4"/>
  <c r="D739" i="4"/>
  <c r="D6" i="1" l="1"/>
  <c r="B55" i="4"/>
  <c r="D68" i="4"/>
  <c r="Q515" i="4"/>
  <c r="R514" i="4"/>
  <c r="D740" i="4"/>
  <c r="F63" i="1"/>
  <c r="B63" i="1"/>
  <c r="N63" i="14" s="1"/>
  <c r="O63" i="14" s="1"/>
  <c r="D25" i="1"/>
  <c r="B54" i="4" l="1"/>
  <c r="D67" i="4"/>
  <c r="Q516" i="4"/>
  <c r="R515" i="4"/>
  <c r="D741" i="4"/>
  <c r="E26" i="1"/>
  <c r="B53" i="4" l="1"/>
  <c r="D66" i="4"/>
  <c r="Q517" i="4"/>
  <c r="R516" i="4"/>
  <c r="D742" i="4"/>
  <c r="G26" i="1"/>
  <c r="B52" i="4" l="1"/>
  <c r="D65" i="4"/>
  <c r="Q518" i="4"/>
  <c r="R517" i="4"/>
  <c r="D743" i="4"/>
  <c r="B51" i="4" l="1"/>
  <c r="D64" i="4"/>
  <c r="Q519" i="4"/>
  <c r="R518" i="4"/>
  <c r="D744" i="4"/>
  <c r="B50" i="4" l="1"/>
  <c r="D63" i="4"/>
  <c r="Q520" i="4"/>
  <c r="R519" i="4"/>
  <c r="D745" i="4"/>
  <c r="D63" i="1"/>
  <c r="E63" i="1" s="1"/>
  <c r="B49" i="4" l="1"/>
  <c r="D62" i="4"/>
  <c r="Q521" i="4"/>
  <c r="R520" i="4"/>
  <c r="D746" i="4"/>
  <c r="G63" i="1"/>
  <c r="B48" i="4" l="1"/>
  <c r="D61" i="4"/>
  <c r="Q522" i="4"/>
  <c r="R521" i="4"/>
  <c r="D747" i="4"/>
  <c r="B47" i="4" l="1"/>
  <c r="D60" i="4"/>
  <c r="Q523" i="4"/>
  <c r="R522" i="4"/>
  <c r="D748" i="4"/>
  <c r="B46" i="4" l="1"/>
  <c r="D59" i="4"/>
  <c r="Q524" i="4"/>
  <c r="R523" i="4"/>
  <c r="D749" i="4"/>
  <c r="B45" i="4" l="1"/>
  <c r="B6" i="1" s="1"/>
  <c r="D58" i="4"/>
  <c r="Q525" i="4"/>
  <c r="R524" i="4"/>
  <c r="D750" i="4"/>
  <c r="C7" i="1" l="1"/>
  <c r="B44" i="4"/>
  <c r="F5" i="1" s="1"/>
  <c r="D57" i="4"/>
  <c r="Q526" i="4"/>
  <c r="R525" i="4"/>
  <c r="D751" i="4"/>
  <c r="D5" i="1" l="1"/>
  <c r="E6" i="1" s="1"/>
  <c r="G6" i="1"/>
  <c r="B43" i="4"/>
  <c r="D56" i="4"/>
  <c r="Q527" i="4"/>
  <c r="R526" i="4"/>
  <c r="D752" i="4"/>
  <c r="F64" i="1"/>
  <c r="B64" i="1"/>
  <c r="N64" i="14" s="1"/>
  <c r="O64" i="14" s="1"/>
  <c r="H64" i="14" s="1"/>
  <c r="D24" i="1"/>
  <c r="B42" i="4" l="1"/>
  <c r="D55" i="4"/>
  <c r="Q528" i="4"/>
  <c r="R527" i="4"/>
  <c r="G64" i="14"/>
  <c r="I64" i="14"/>
  <c r="D753" i="4"/>
  <c r="E25" i="1"/>
  <c r="B41" i="4" l="1"/>
  <c r="D54" i="4"/>
  <c r="Q529" i="4"/>
  <c r="R528" i="4"/>
  <c r="D754" i="4"/>
  <c r="G25" i="1"/>
  <c r="B40" i="4" l="1"/>
  <c r="D53" i="4"/>
  <c r="Q530" i="4"/>
  <c r="R529" i="4"/>
  <c r="D755" i="4"/>
  <c r="B39" i="4" l="1"/>
  <c r="D52" i="4"/>
  <c r="Q531" i="4"/>
  <c r="R530" i="4"/>
  <c r="D756" i="4"/>
  <c r="B38" i="4" l="1"/>
  <c r="D51" i="4"/>
  <c r="Q532" i="4"/>
  <c r="R531" i="4"/>
  <c r="D757" i="4"/>
  <c r="D64" i="1"/>
  <c r="E64" i="1" s="1"/>
  <c r="B37" i="4" l="1"/>
  <c r="D50" i="4"/>
  <c r="Q533" i="4"/>
  <c r="R532" i="4"/>
  <c r="D758" i="4"/>
  <c r="G64" i="1"/>
  <c r="B36" i="4" l="1"/>
  <c r="D49" i="4"/>
  <c r="Q534" i="4"/>
  <c r="R533" i="4"/>
  <c r="D759" i="4"/>
  <c r="B35" i="4" l="1"/>
  <c r="D48" i="4"/>
  <c r="Q535" i="4"/>
  <c r="R534" i="4"/>
  <c r="D760" i="4"/>
  <c r="B34" i="4" l="1"/>
  <c r="D47" i="4"/>
  <c r="Q536" i="4"/>
  <c r="R535" i="4"/>
  <c r="D761" i="4"/>
  <c r="B33" i="4" l="1"/>
  <c r="D46" i="4"/>
  <c r="Q537" i="4"/>
  <c r="R536" i="4"/>
  <c r="D762" i="4"/>
  <c r="B5" i="1" l="1"/>
  <c r="C6" i="1" s="1"/>
  <c r="B32" i="4"/>
  <c r="D45" i="4"/>
  <c r="Q538" i="4"/>
  <c r="R537" i="4"/>
  <c r="D763" i="4"/>
  <c r="B31" i="4" l="1"/>
  <c r="D44" i="4"/>
  <c r="Q539" i="4"/>
  <c r="R538" i="4"/>
  <c r="D764" i="4"/>
  <c r="F65" i="1"/>
  <c r="B65" i="1"/>
  <c r="N65" i="14" s="1"/>
  <c r="O65" i="14" s="1"/>
  <c r="H65" i="14" s="1"/>
  <c r="D23" i="1"/>
  <c r="B30" i="4" l="1"/>
  <c r="D43" i="4"/>
  <c r="Q540" i="4"/>
  <c r="R539" i="4"/>
  <c r="G65" i="14"/>
  <c r="I65" i="14"/>
  <c r="D765" i="4"/>
  <c r="E24" i="1"/>
  <c r="B29" i="4" l="1"/>
  <c r="D42" i="4"/>
  <c r="Q541" i="4"/>
  <c r="R540" i="4"/>
  <c r="D766" i="4"/>
  <c r="G24" i="1"/>
  <c r="B28" i="4" l="1"/>
  <c r="D41" i="4"/>
  <c r="Q542" i="4"/>
  <c r="R541" i="4"/>
  <c r="D767" i="4"/>
  <c r="B27" i="4" l="1"/>
  <c r="D40" i="4"/>
  <c r="Q543" i="4"/>
  <c r="R542" i="4"/>
  <c r="D768" i="4"/>
  <c r="B26" i="4" l="1"/>
  <c r="D39" i="4"/>
  <c r="Q544" i="4"/>
  <c r="R543" i="4"/>
  <c r="D769" i="4"/>
  <c r="D65" i="1"/>
  <c r="E65" i="1" s="1"/>
  <c r="B25" i="4" l="1"/>
  <c r="D38" i="4"/>
  <c r="Q545" i="4"/>
  <c r="R544" i="4"/>
  <c r="D770" i="4"/>
  <c r="G65" i="1"/>
  <c r="B24" i="4" l="1"/>
  <c r="D37" i="4"/>
  <c r="Q546" i="4"/>
  <c r="R545" i="4"/>
  <c r="D771" i="4"/>
  <c r="B23" i="4" l="1"/>
  <c r="D36" i="4"/>
  <c r="Q547" i="4"/>
  <c r="R546" i="4"/>
  <c r="D772" i="4"/>
  <c r="B22" i="4" l="1"/>
  <c r="D35" i="4"/>
  <c r="Q548" i="4"/>
  <c r="R547" i="4"/>
  <c r="D773" i="4"/>
  <c r="D22" i="1"/>
  <c r="B21" i="4" l="1"/>
  <c r="D34" i="4"/>
  <c r="Q549" i="4"/>
  <c r="R548" i="4"/>
  <c r="D774" i="4"/>
  <c r="E23" i="1"/>
  <c r="B20" i="4" l="1"/>
  <c r="D33" i="4"/>
  <c r="Q550" i="4"/>
  <c r="R549" i="4"/>
  <c r="D775" i="4"/>
  <c r="G23" i="1"/>
  <c r="B19" i="4" l="1"/>
  <c r="D32" i="4"/>
  <c r="Q551" i="4"/>
  <c r="R550" i="4"/>
  <c r="D776" i="4"/>
  <c r="F66" i="1"/>
  <c r="D66" i="1" s="1"/>
  <c r="E66" i="1" s="1"/>
  <c r="B66" i="1"/>
  <c r="N66" i="14" s="1"/>
  <c r="O66" i="14" s="1"/>
  <c r="H66" i="14" s="1"/>
  <c r="B18" i="4" l="1"/>
  <c r="D31" i="4"/>
  <c r="Q552" i="4"/>
  <c r="R551" i="4"/>
  <c r="G66" i="14"/>
  <c r="I66" i="14"/>
  <c r="D777" i="4"/>
  <c r="G66" i="1"/>
  <c r="B17" i="4" l="1"/>
  <c r="D30" i="4"/>
  <c r="Q553" i="4"/>
  <c r="R552" i="4"/>
  <c r="D778" i="4"/>
  <c r="D21" i="1"/>
  <c r="C66" i="1"/>
  <c r="B16" i="4" l="1"/>
  <c r="D29" i="4"/>
  <c r="Q554" i="4"/>
  <c r="R553" i="4"/>
  <c r="D779" i="4"/>
  <c r="E22" i="1"/>
  <c r="C65" i="1"/>
  <c r="C23" i="1"/>
  <c r="B15" i="4" l="1"/>
  <c r="D28" i="4"/>
  <c r="Q555" i="4"/>
  <c r="R554" i="4"/>
  <c r="D780" i="4"/>
  <c r="C64" i="1"/>
  <c r="G22" i="1"/>
  <c r="B14" i="4" l="1"/>
  <c r="D27" i="4"/>
  <c r="Q556" i="4"/>
  <c r="R555" i="4"/>
  <c r="D781" i="4"/>
  <c r="C63" i="1"/>
  <c r="B13" i="4" l="1"/>
  <c r="D26" i="4"/>
  <c r="Q557" i="4"/>
  <c r="R556" i="4"/>
  <c r="D782" i="4"/>
  <c r="C62" i="1"/>
  <c r="B12" i="4" l="1"/>
  <c r="D25" i="4"/>
  <c r="Q558" i="4"/>
  <c r="R557" i="4"/>
  <c r="D783" i="4"/>
  <c r="C61" i="1"/>
  <c r="B11" i="4" l="1"/>
  <c r="D24" i="4"/>
  <c r="Q559" i="4"/>
  <c r="R558" i="4"/>
  <c r="D784" i="4"/>
  <c r="C60" i="1"/>
  <c r="B10" i="4" l="1"/>
  <c r="D23" i="4"/>
  <c r="Q560" i="4"/>
  <c r="R559" i="4"/>
  <c r="D785" i="4"/>
  <c r="C59" i="1"/>
  <c r="B9" i="4" l="1"/>
  <c r="D21" i="4" s="1"/>
  <c r="D22" i="4"/>
  <c r="Q561" i="4"/>
  <c r="R560" i="4"/>
  <c r="D786" i="4"/>
  <c r="C58" i="1"/>
  <c r="Q562" i="4" l="1"/>
  <c r="R561" i="4"/>
  <c r="D787" i="4"/>
  <c r="C57" i="1"/>
  <c r="Q563" i="4" l="1"/>
  <c r="R562" i="4"/>
  <c r="D788" i="4"/>
  <c r="F67" i="1"/>
  <c r="B67" i="1"/>
  <c r="N67" i="14" s="1"/>
  <c r="O67" i="14" s="1"/>
  <c r="H67" i="14" s="1"/>
  <c r="C56" i="1"/>
  <c r="Q564" i="4" l="1"/>
  <c r="R563" i="4"/>
  <c r="I67" i="14"/>
  <c r="G67" i="14"/>
  <c r="D789" i="4"/>
  <c r="C67" i="1"/>
  <c r="D67" i="1"/>
  <c r="E67" i="1" s="1"/>
  <c r="G67" i="1"/>
  <c r="Q565" i="4" l="1"/>
  <c r="R564" i="4"/>
  <c r="D790" i="4"/>
  <c r="D20" i="1"/>
  <c r="C54" i="1"/>
  <c r="C55" i="1"/>
  <c r="Q566" i="4" l="1"/>
  <c r="R565" i="4"/>
  <c r="D791" i="4"/>
  <c r="E21" i="1"/>
  <c r="C53" i="1"/>
  <c r="C22" i="1"/>
  <c r="Q567" i="4" l="1"/>
  <c r="R566" i="4"/>
  <c r="D792" i="4"/>
  <c r="C52" i="1"/>
  <c r="G21" i="1"/>
  <c r="Q568" i="4" l="1"/>
  <c r="R567" i="4"/>
  <c r="D793" i="4"/>
  <c r="C51" i="1"/>
  <c r="Q569" i="4" l="1"/>
  <c r="R568" i="4"/>
  <c r="D794" i="4"/>
  <c r="C50" i="1"/>
  <c r="Q570" i="4" l="1"/>
  <c r="R569" i="4"/>
  <c r="D795" i="4"/>
  <c r="C49" i="1"/>
  <c r="Q571" i="4" l="1"/>
  <c r="R570" i="4"/>
  <c r="D796" i="4"/>
  <c r="C48" i="1"/>
  <c r="Q572" i="4" l="1"/>
  <c r="R571" i="4"/>
  <c r="D797" i="4"/>
  <c r="C47" i="1"/>
  <c r="Q573" i="4" l="1"/>
  <c r="R572" i="4"/>
  <c r="D798" i="4"/>
  <c r="C46" i="1"/>
  <c r="Q574" i="4" l="1"/>
  <c r="R573" i="4"/>
  <c r="D799" i="4"/>
  <c r="C45" i="1"/>
  <c r="Q575" i="4" l="1"/>
  <c r="R574" i="4"/>
  <c r="D800" i="4"/>
  <c r="F68" i="1"/>
  <c r="B68" i="1"/>
  <c r="C44" i="1"/>
  <c r="Q576" i="4" l="1"/>
  <c r="R575" i="4"/>
  <c r="D801" i="4"/>
  <c r="C68" i="1"/>
  <c r="D68" i="1"/>
  <c r="E68" i="1" s="1"/>
  <c r="G68" i="1"/>
  <c r="Q577" i="4" l="1"/>
  <c r="R576" i="4"/>
  <c r="D802" i="4"/>
  <c r="D19" i="1"/>
  <c r="C42" i="1"/>
  <c r="C43" i="1"/>
  <c r="Q578" i="4" l="1"/>
  <c r="R577" i="4"/>
  <c r="D803" i="4"/>
  <c r="E20" i="1"/>
  <c r="C41" i="1"/>
  <c r="C21" i="1"/>
  <c r="Q579" i="4" l="1"/>
  <c r="R578" i="4"/>
  <c r="D804" i="4"/>
  <c r="C40" i="1"/>
  <c r="G20" i="1"/>
  <c r="Q580" i="4" l="1"/>
  <c r="R579" i="4"/>
  <c r="D805" i="4"/>
  <c r="C39" i="1"/>
  <c r="Q581" i="4" l="1"/>
  <c r="R580" i="4"/>
  <c r="D806" i="4"/>
  <c r="C38" i="1"/>
  <c r="Q582" i="4" l="1"/>
  <c r="R581" i="4"/>
  <c r="D807" i="4"/>
  <c r="C37" i="1"/>
  <c r="Q583" i="4" l="1"/>
  <c r="R582" i="4"/>
  <c r="D808" i="4"/>
  <c r="C36" i="1"/>
  <c r="Q584" i="4" l="1"/>
  <c r="R583" i="4"/>
  <c r="D809" i="4"/>
  <c r="C35" i="1"/>
  <c r="Q585" i="4" l="1"/>
  <c r="R584" i="4"/>
  <c r="D810" i="4"/>
  <c r="C34" i="1"/>
  <c r="Q586" i="4" l="1"/>
  <c r="R585" i="4"/>
  <c r="D811" i="4"/>
  <c r="C33" i="1"/>
  <c r="Q587" i="4" l="1"/>
  <c r="R586" i="4"/>
  <c r="D812" i="4"/>
  <c r="F69" i="1"/>
  <c r="B69" i="1"/>
  <c r="C32" i="1"/>
  <c r="Q588" i="4" l="1"/>
  <c r="R587" i="4"/>
  <c r="C69" i="1"/>
  <c r="D69" i="1"/>
  <c r="E69" i="1" s="1"/>
  <c r="G69" i="1"/>
  <c r="D813" i="4"/>
  <c r="Q589" i="4" l="1"/>
  <c r="R588" i="4"/>
  <c r="D814" i="4"/>
  <c r="D18" i="1"/>
  <c r="C30" i="1"/>
  <c r="C31" i="1"/>
  <c r="Q590" i="4" l="1"/>
  <c r="R589" i="4"/>
  <c r="D815" i="4"/>
  <c r="E19" i="1"/>
  <c r="C29" i="1"/>
  <c r="C20" i="1"/>
  <c r="Q591" i="4" l="1"/>
  <c r="R590" i="4"/>
  <c r="D816" i="4"/>
  <c r="C28" i="1"/>
  <c r="G19" i="1"/>
  <c r="Q592" i="4" l="1"/>
  <c r="R591" i="4"/>
  <c r="D817" i="4"/>
  <c r="C27" i="1"/>
  <c r="Q593" i="4" l="1"/>
  <c r="R592" i="4"/>
  <c r="D818" i="4"/>
  <c r="C26" i="1"/>
  <c r="Q594" i="4" l="1"/>
  <c r="R593" i="4"/>
  <c r="D819" i="4"/>
  <c r="C24" i="1"/>
  <c r="C25" i="1"/>
  <c r="Q595" i="4" l="1"/>
  <c r="R594" i="4"/>
  <c r="D820" i="4"/>
  <c r="Q596" i="4" l="1"/>
  <c r="R595" i="4"/>
  <c r="D821" i="4"/>
  <c r="Q597" i="4" l="1"/>
  <c r="R596" i="4"/>
  <c r="D822" i="4"/>
  <c r="Q598" i="4" l="1"/>
  <c r="R597" i="4"/>
  <c r="D823" i="4"/>
  <c r="C19" i="1"/>
  <c r="Q599" i="4" l="1"/>
  <c r="R598" i="4"/>
  <c r="D824" i="4"/>
  <c r="F70" i="1"/>
  <c r="B70" i="1"/>
  <c r="Q600" i="4" l="1"/>
  <c r="R599" i="4"/>
  <c r="C70" i="1"/>
  <c r="D70" i="1"/>
  <c r="E70" i="1" s="1"/>
  <c r="G70" i="1"/>
  <c r="D825" i="4"/>
  <c r="Q601" i="4" l="1"/>
  <c r="R600" i="4"/>
  <c r="D826" i="4"/>
  <c r="Q602" i="4" l="1"/>
  <c r="R601" i="4"/>
  <c r="D827" i="4"/>
  <c r="Q603" i="4" l="1"/>
  <c r="R602" i="4"/>
  <c r="D828" i="4"/>
  <c r="Q604" i="4" l="1"/>
  <c r="R603" i="4"/>
  <c r="D829" i="4"/>
  <c r="Q605" i="4" l="1"/>
  <c r="R604" i="4"/>
  <c r="Q606" i="4" l="1"/>
  <c r="R605" i="4"/>
  <c r="D831" i="4"/>
  <c r="Q607" i="4" l="1"/>
  <c r="R606" i="4"/>
  <c r="D832" i="4"/>
  <c r="Q608" i="4" l="1"/>
  <c r="R607" i="4"/>
  <c r="D833" i="4"/>
  <c r="Q609" i="4" l="1"/>
  <c r="R608" i="4"/>
  <c r="D17" i="1"/>
  <c r="G18" i="1"/>
  <c r="D834" i="4"/>
  <c r="Q610" i="4" l="1"/>
  <c r="R609" i="4"/>
  <c r="D16" i="1"/>
  <c r="E17" i="1" s="1"/>
  <c r="E18" i="1"/>
  <c r="G17" i="1"/>
  <c r="D835" i="4"/>
  <c r="Q611" i="4" l="1"/>
  <c r="R610" i="4"/>
  <c r="D15" i="1"/>
  <c r="E16" i="1" s="1"/>
  <c r="G16" i="1"/>
  <c r="D836" i="4"/>
  <c r="F71" i="1"/>
  <c r="B71" i="1"/>
  <c r="Q612" i="4" l="1"/>
  <c r="R611" i="4"/>
  <c r="D71" i="1"/>
  <c r="E71" i="1" s="1"/>
  <c r="G71" i="1"/>
  <c r="D837" i="4"/>
  <c r="C71" i="1"/>
  <c r="Q613" i="4" l="1"/>
  <c r="R612" i="4"/>
  <c r="D12" i="1"/>
  <c r="G13" i="1"/>
  <c r="D13" i="1"/>
  <c r="G14" i="1"/>
  <c r="D14" i="1"/>
  <c r="G15" i="1"/>
  <c r="D838" i="4"/>
  <c r="Q614" i="4" l="1"/>
  <c r="R613" i="4"/>
  <c r="D11" i="1"/>
  <c r="G12" i="1"/>
  <c r="E13" i="1"/>
  <c r="E14" i="1"/>
  <c r="E15" i="1"/>
  <c r="D839" i="4"/>
  <c r="Q615" i="4" l="1"/>
  <c r="R614" i="4"/>
  <c r="D10" i="1"/>
  <c r="E11" i="1" s="1"/>
  <c r="G11" i="1"/>
  <c r="E12" i="1"/>
  <c r="D840" i="4"/>
  <c r="Q616" i="4" l="1"/>
  <c r="R615" i="4"/>
  <c r="D9" i="1"/>
  <c r="E10" i="1" s="1"/>
  <c r="G10" i="1"/>
  <c r="D841" i="4"/>
  <c r="Q617" i="4" l="1"/>
  <c r="R616" i="4"/>
  <c r="D8" i="1"/>
  <c r="G9" i="1"/>
  <c r="D842" i="4"/>
  <c r="D7" i="1"/>
  <c r="E7" i="1" s="1"/>
  <c r="E9" i="1" l="1"/>
  <c r="E8" i="1"/>
  <c r="Q618" i="4"/>
  <c r="R617" i="4"/>
  <c r="G8" i="1"/>
  <c r="D843" i="4"/>
  <c r="Q619" i="4" l="1"/>
  <c r="R618" i="4"/>
  <c r="G7" i="1"/>
  <c r="D844" i="4"/>
  <c r="Q620" i="4" l="1"/>
  <c r="R619" i="4"/>
  <c r="D845" i="4"/>
  <c r="Q621" i="4" l="1"/>
  <c r="R620" i="4"/>
  <c r="D846" i="4"/>
  <c r="Q622" i="4" l="1"/>
  <c r="R621" i="4"/>
  <c r="D847" i="4"/>
  <c r="Q623" i="4" l="1"/>
  <c r="R622" i="4"/>
  <c r="D848" i="4"/>
  <c r="F72" i="1"/>
  <c r="B72" i="1"/>
  <c r="Q624" i="4" l="1"/>
  <c r="R623" i="4"/>
  <c r="C72" i="1"/>
  <c r="D72" i="1"/>
  <c r="E72" i="1" s="1"/>
  <c r="G72" i="1"/>
  <c r="D849" i="4"/>
  <c r="Q625" i="4" l="1"/>
  <c r="R624" i="4"/>
  <c r="D850" i="4"/>
  <c r="Q626" i="4" l="1"/>
  <c r="R625" i="4"/>
  <c r="D851" i="4"/>
  <c r="Q627" i="4" l="1"/>
  <c r="R626" i="4"/>
  <c r="D852" i="4"/>
  <c r="Q628" i="4" l="1"/>
  <c r="R627" i="4"/>
  <c r="D853" i="4"/>
  <c r="Q629" i="4" l="1"/>
  <c r="R628" i="4"/>
  <c r="D854" i="4"/>
  <c r="Q630" i="4" l="1"/>
  <c r="R629" i="4"/>
  <c r="D855" i="4"/>
  <c r="Q631" i="4" l="1"/>
  <c r="R630" i="4"/>
  <c r="D856" i="4"/>
  <c r="Q632" i="4" l="1"/>
  <c r="R631" i="4"/>
  <c r="D857" i="4"/>
  <c r="Q633" i="4" l="1"/>
  <c r="R632" i="4"/>
  <c r="D858" i="4"/>
  <c r="Q634" i="4" l="1"/>
  <c r="R633" i="4"/>
  <c r="D859" i="4"/>
  <c r="Q635" i="4" l="1"/>
  <c r="R634" i="4"/>
  <c r="D860" i="4"/>
  <c r="F73" i="1"/>
  <c r="B73" i="1"/>
  <c r="Q636" i="4" l="1"/>
  <c r="R635" i="4"/>
  <c r="D73" i="1"/>
  <c r="E73" i="1" s="1"/>
  <c r="G73" i="1"/>
  <c r="C73" i="1"/>
  <c r="D861" i="4"/>
  <c r="Q637" i="4" l="1"/>
  <c r="R636" i="4"/>
  <c r="D862" i="4"/>
  <c r="Q638" i="4" l="1"/>
  <c r="R637" i="4"/>
  <c r="D863" i="4"/>
  <c r="Q639" i="4" l="1"/>
  <c r="R638" i="4"/>
  <c r="D864" i="4"/>
  <c r="Q640" i="4" l="1"/>
  <c r="R639" i="4"/>
  <c r="D865" i="4"/>
  <c r="Q641" i="4" l="1"/>
  <c r="R640" i="4"/>
  <c r="D866" i="4"/>
  <c r="Q642" i="4" l="1"/>
  <c r="R641" i="4"/>
  <c r="D867" i="4"/>
  <c r="Q643" i="4" l="1"/>
  <c r="R642" i="4"/>
  <c r="D868" i="4"/>
  <c r="Q644" i="4" l="1"/>
  <c r="R643" i="4"/>
  <c r="D869" i="4"/>
  <c r="Q645" i="4" l="1"/>
  <c r="R644" i="4"/>
  <c r="D870" i="4"/>
  <c r="Q646" i="4" l="1"/>
  <c r="R645" i="4"/>
  <c r="D871" i="4"/>
  <c r="Q647" i="4" l="1"/>
  <c r="R646" i="4"/>
  <c r="D872" i="4"/>
  <c r="F74" i="1"/>
  <c r="B74" i="1"/>
  <c r="Q648" i="4" l="1"/>
  <c r="R647" i="4"/>
  <c r="D873" i="4"/>
  <c r="D74" i="1"/>
  <c r="E74" i="1" s="1"/>
  <c r="G74" i="1"/>
  <c r="C74" i="1"/>
  <c r="Q649" i="4" l="1"/>
  <c r="R648" i="4"/>
  <c r="D874" i="4"/>
  <c r="Q650" i="4" l="1"/>
  <c r="R649" i="4"/>
  <c r="D875" i="4"/>
  <c r="Q651" i="4" l="1"/>
  <c r="R650" i="4"/>
  <c r="D876" i="4"/>
  <c r="Q652" i="4" l="1"/>
  <c r="R651" i="4"/>
  <c r="D877" i="4"/>
  <c r="Q653" i="4" l="1"/>
  <c r="R652" i="4"/>
  <c r="D878" i="4"/>
  <c r="Q654" i="4" l="1"/>
  <c r="R653" i="4"/>
  <c r="D879" i="4"/>
  <c r="Q655" i="4" l="1"/>
  <c r="R654" i="4"/>
  <c r="D880" i="4"/>
  <c r="Q656" i="4" l="1"/>
  <c r="R655" i="4"/>
  <c r="D881" i="4"/>
  <c r="Q657" i="4" l="1"/>
  <c r="R656" i="4"/>
  <c r="D882" i="4"/>
  <c r="Q658" i="4" l="1"/>
  <c r="R657" i="4"/>
  <c r="D883" i="4"/>
  <c r="Q659" i="4" l="1"/>
  <c r="R658" i="4"/>
  <c r="D884" i="4"/>
  <c r="F75" i="1"/>
  <c r="B75" i="1"/>
  <c r="Q660" i="4" l="1"/>
  <c r="R659" i="4"/>
  <c r="C75" i="1"/>
  <c r="D75" i="1"/>
  <c r="E75" i="1" s="1"/>
  <c r="G75" i="1"/>
  <c r="Q661" i="4" l="1"/>
  <c r="R660" i="4"/>
  <c r="D23" i="14"/>
  <c r="E24" i="14" s="1"/>
  <c r="Q662" i="4" l="1"/>
  <c r="R661" i="4"/>
  <c r="D21" i="14"/>
  <c r="D22" i="14"/>
  <c r="Q663" i="4" l="1"/>
  <c r="R662" i="4"/>
  <c r="E22" i="14"/>
  <c r="E23" i="14"/>
  <c r="D20" i="14"/>
  <c r="E21" i="14" s="1"/>
  <c r="Q664" i="4" l="1"/>
  <c r="R663" i="4"/>
  <c r="D19" i="14"/>
  <c r="E20" i="14" s="1"/>
  <c r="Q665" i="4" l="1"/>
  <c r="R664" i="4"/>
  <c r="D18" i="14"/>
  <c r="E19" i="14" s="1"/>
  <c r="Q666" i="4" l="1"/>
  <c r="R665" i="4"/>
  <c r="D17" i="14"/>
  <c r="E18" i="14" s="1"/>
  <c r="Q667" i="4" l="1"/>
  <c r="R666" i="4"/>
  <c r="D16" i="14"/>
  <c r="E17" i="14" s="1"/>
  <c r="Q668" i="4" l="1"/>
  <c r="R667" i="4"/>
  <c r="D15" i="14"/>
  <c r="E16" i="14" s="1"/>
  <c r="Q669" i="4" l="1"/>
  <c r="R668" i="4"/>
  <c r="D14" i="14"/>
  <c r="E15" i="14" s="1"/>
  <c r="Q670" i="4" l="1"/>
  <c r="R669" i="4"/>
  <c r="D13" i="14"/>
  <c r="E14" i="14" s="1"/>
  <c r="Q671" i="4" l="1"/>
  <c r="R670" i="4"/>
  <c r="D12" i="14"/>
  <c r="E13" i="14" s="1"/>
  <c r="Q672" i="4" l="1"/>
  <c r="R671" i="4"/>
  <c r="D11" i="14"/>
  <c r="E12" i="14" s="1"/>
  <c r="Q673" i="4" l="1"/>
  <c r="R672" i="4"/>
  <c r="D10" i="14"/>
  <c r="E11" i="14" s="1"/>
  <c r="Q674" i="4" l="1"/>
  <c r="R673" i="4"/>
  <c r="D9" i="14"/>
  <c r="Q675" i="4" l="1"/>
  <c r="R674" i="4"/>
  <c r="D8" i="14"/>
  <c r="E10" i="14"/>
  <c r="Q676" i="4" l="1"/>
  <c r="R675" i="4"/>
  <c r="D7" i="14"/>
  <c r="E8" i="14" s="1"/>
  <c r="E9" i="14"/>
  <c r="Q677" i="4" l="1"/>
  <c r="R676" i="4"/>
  <c r="D6" i="14"/>
  <c r="Q678" i="4" l="1"/>
  <c r="R677" i="4"/>
  <c r="E7" i="14"/>
  <c r="E6" i="14"/>
  <c r="D61" i="14"/>
  <c r="E61" i="14" s="1"/>
  <c r="Q679" i="4" l="1"/>
  <c r="R678" i="4"/>
  <c r="D63" i="14"/>
  <c r="D62" i="14"/>
  <c r="E62" i="14" s="1"/>
  <c r="Q680" i="4" l="1"/>
  <c r="R679" i="4"/>
  <c r="D64" i="14"/>
  <c r="E64" i="14" s="1"/>
  <c r="E63" i="14"/>
  <c r="Q681" i="4" l="1"/>
  <c r="R680" i="4"/>
  <c r="D65" i="14"/>
  <c r="E65" i="14" s="1"/>
  <c r="Q682" i="4" l="1"/>
  <c r="R681" i="4"/>
  <c r="D66" i="14"/>
  <c r="E66" i="14" s="1"/>
  <c r="Q683" i="4" l="1"/>
  <c r="R682" i="4"/>
  <c r="D67" i="14"/>
  <c r="E67" i="14" s="1"/>
  <c r="Q684" i="4" l="1"/>
  <c r="R683" i="4"/>
  <c r="D68" i="14"/>
  <c r="E68" i="14" s="1"/>
  <c r="Q685" i="4" l="1"/>
  <c r="R684" i="4"/>
  <c r="D69" i="14"/>
  <c r="E69" i="14" s="1"/>
  <c r="Q686" i="4" l="1"/>
  <c r="R685" i="4"/>
  <c r="D70" i="14"/>
  <c r="E70" i="14" s="1"/>
  <c r="Q687" i="4" l="1"/>
  <c r="R686" i="4"/>
  <c r="D71" i="14"/>
  <c r="E71" i="14" s="1"/>
  <c r="Q688" i="4" l="1"/>
  <c r="R687" i="4"/>
  <c r="D72" i="14"/>
  <c r="E72" i="14" s="1"/>
  <c r="Q689" i="4" l="1"/>
  <c r="R688" i="4"/>
  <c r="D73" i="14"/>
  <c r="E73" i="14" s="1"/>
  <c r="Q690" i="4" l="1"/>
  <c r="R689" i="4"/>
  <c r="D75" i="14"/>
  <c r="E75" i="14" s="1"/>
  <c r="D74" i="14"/>
  <c r="E74" i="14" s="1"/>
  <c r="Q691" i="4" l="1"/>
  <c r="R690" i="4"/>
  <c r="Q692" i="4" l="1"/>
  <c r="R691" i="4"/>
  <c r="Q693" i="4" l="1"/>
  <c r="R692" i="4"/>
  <c r="Q694" i="4" l="1"/>
  <c r="R693" i="4"/>
  <c r="Q695" i="4" l="1"/>
  <c r="R694" i="4"/>
  <c r="Q696" i="4" l="1"/>
  <c r="R695" i="4"/>
  <c r="Q697" i="4" l="1"/>
  <c r="R696" i="4"/>
  <c r="Q698" i="4" l="1"/>
  <c r="R697" i="4"/>
  <c r="Q699" i="4" l="1"/>
  <c r="R698" i="4"/>
  <c r="Q700" i="4" l="1"/>
  <c r="R699" i="4"/>
  <c r="Q701" i="4" l="1"/>
  <c r="R700" i="4"/>
  <c r="Q702" i="4" l="1"/>
  <c r="R701" i="4"/>
  <c r="Q703" i="4" l="1"/>
  <c r="R702" i="4"/>
  <c r="Q704" i="4" l="1"/>
  <c r="R703" i="4"/>
  <c r="Q705" i="4" l="1"/>
  <c r="R704" i="4"/>
  <c r="Q706" i="4" l="1"/>
  <c r="R705" i="4"/>
  <c r="Q707" i="4" l="1"/>
  <c r="R706" i="4"/>
  <c r="Q708" i="4" l="1"/>
  <c r="R707" i="4"/>
  <c r="Q709" i="4" l="1"/>
  <c r="R708" i="4"/>
  <c r="Q710" i="4" l="1"/>
  <c r="R709" i="4"/>
  <c r="Q711" i="4" l="1"/>
  <c r="R710" i="4"/>
  <c r="Q712" i="4" l="1"/>
  <c r="R711" i="4"/>
  <c r="Q713" i="4" l="1"/>
  <c r="R712" i="4"/>
  <c r="Q714" i="4" l="1"/>
  <c r="R713" i="4"/>
  <c r="Q715" i="4" l="1"/>
  <c r="R714" i="4"/>
  <c r="Q716" i="4" l="1"/>
  <c r="R715" i="4"/>
  <c r="Q717" i="4" l="1"/>
  <c r="R716" i="4"/>
  <c r="Q718" i="4" l="1"/>
  <c r="R717" i="4"/>
  <c r="Q719" i="4" l="1"/>
  <c r="R718" i="4"/>
  <c r="Q720" i="4" l="1"/>
  <c r="R719" i="4"/>
  <c r="Q721" i="4" l="1"/>
  <c r="R720" i="4"/>
  <c r="Q722" i="4" l="1"/>
  <c r="R721" i="4"/>
  <c r="Q723" i="4" l="1"/>
  <c r="R722" i="4"/>
  <c r="Q724" i="4" l="1"/>
  <c r="R723" i="4"/>
  <c r="Q725" i="4" l="1"/>
  <c r="R724" i="4"/>
  <c r="Q726" i="4" l="1"/>
  <c r="R725" i="4"/>
  <c r="Q727" i="4" l="1"/>
  <c r="R726" i="4"/>
  <c r="Q728" i="4" l="1"/>
  <c r="R727" i="4"/>
  <c r="Q729" i="4" l="1"/>
  <c r="R728" i="4"/>
  <c r="Q730" i="4" l="1"/>
  <c r="R729" i="4"/>
  <c r="Q731" i="4" l="1"/>
  <c r="R730" i="4"/>
  <c r="Q732" i="4" l="1"/>
  <c r="R731" i="4"/>
  <c r="Q733" i="4" l="1"/>
  <c r="R732" i="4"/>
  <c r="Q734" i="4" l="1"/>
  <c r="R733" i="4"/>
  <c r="Q735" i="4" l="1"/>
  <c r="R734" i="4"/>
  <c r="Q736" i="4" l="1"/>
  <c r="R735" i="4"/>
  <c r="Q737" i="4" l="1"/>
  <c r="R736" i="4"/>
  <c r="Q738" i="4" l="1"/>
  <c r="R737" i="4"/>
  <c r="Q739" i="4" l="1"/>
  <c r="R738" i="4"/>
  <c r="Q740" i="4" l="1"/>
  <c r="R739" i="4"/>
  <c r="Q741" i="4" l="1"/>
  <c r="R740" i="4"/>
  <c r="Q742" i="4" l="1"/>
  <c r="R741" i="4"/>
  <c r="Q743" i="4" l="1"/>
  <c r="R742" i="4"/>
  <c r="Q744" i="4" l="1"/>
  <c r="R743" i="4"/>
  <c r="Q745" i="4" l="1"/>
  <c r="R744" i="4"/>
  <c r="Q746" i="4" l="1"/>
  <c r="R745" i="4"/>
  <c r="Q747" i="4" l="1"/>
  <c r="R746" i="4"/>
  <c r="Q748" i="4" l="1"/>
  <c r="R747" i="4"/>
  <c r="Q749" i="4" l="1"/>
  <c r="R748" i="4"/>
  <c r="Q750" i="4" l="1"/>
  <c r="R749" i="4"/>
  <c r="Q751" i="4" l="1"/>
  <c r="R750" i="4"/>
  <c r="Q752" i="4" l="1"/>
  <c r="R751" i="4"/>
  <c r="Q753" i="4" l="1"/>
  <c r="R752" i="4"/>
  <c r="Q754" i="4" l="1"/>
  <c r="R753" i="4"/>
  <c r="Q755" i="4" l="1"/>
  <c r="R754" i="4"/>
  <c r="Q756" i="4" l="1"/>
  <c r="R755" i="4"/>
  <c r="Q757" i="4" l="1"/>
  <c r="R756" i="4"/>
  <c r="Q758" i="4" l="1"/>
  <c r="R757" i="4"/>
  <c r="Q759" i="4" l="1"/>
  <c r="R758" i="4"/>
  <c r="Q760" i="4" l="1"/>
  <c r="R759" i="4"/>
  <c r="Q761" i="4" l="1"/>
  <c r="R760" i="4"/>
  <c r="Q762" i="4" l="1"/>
  <c r="R761" i="4"/>
  <c r="Q763" i="4" l="1"/>
  <c r="R762" i="4"/>
  <c r="Q764" i="4" l="1"/>
  <c r="R763" i="4"/>
  <c r="Q765" i="4" l="1"/>
  <c r="R764" i="4"/>
  <c r="Q766" i="4" l="1"/>
  <c r="R765" i="4"/>
  <c r="Q767" i="4" l="1"/>
  <c r="R766" i="4"/>
  <c r="Q768" i="4" l="1"/>
  <c r="R767" i="4"/>
  <c r="Q769" i="4" l="1"/>
  <c r="R768" i="4"/>
  <c r="Q770" i="4" l="1"/>
  <c r="R769" i="4"/>
  <c r="Q771" i="4" l="1"/>
  <c r="R770" i="4"/>
  <c r="Q772" i="4" l="1"/>
  <c r="R771" i="4"/>
  <c r="Q773" i="4" l="1"/>
  <c r="R772" i="4"/>
  <c r="Q774" i="4" l="1"/>
  <c r="R773" i="4"/>
  <c r="Q775" i="4" l="1"/>
  <c r="R774" i="4"/>
  <c r="Q776" i="4" l="1"/>
  <c r="R775" i="4"/>
  <c r="Q777" i="4" l="1"/>
  <c r="R776" i="4"/>
  <c r="Q778" i="4" l="1"/>
  <c r="R777" i="4"/>
  <c r="Q779" i="4" l="1"/>
  <c r="R778" i="4"/>
  <c r="Q780" i="4" l="1"/>
  <c r="R779" i="4"/>
  <c r="Q781" i="4" l="1"/>
  <c r="R780" i="4"/>
  <c r="Q782" i="4" l="1"/>
  <c r="R781" i="4"/>
  <c r="Q783" i="4" l="1"/>
  <c r="R782" i="4"/>
  <c r="Q784" i="4" l="1"/>
  <c r="R783" i="4"/>
  <c r="Q785" i="4" l="1"/>
  <c r="R784" i="4"/>
  <c r="Q786" i="4" l="1"/>
  <c r="R785" i="4"/>
  <c r="Q787" i="4" l="1"/>
  <c r="R786" i="4"/>
  <c r="Q788" i="4" l="1"/>
  <c r="R787" i="4"/>
  <c r="Q789" i="4" l="1"/>
  <c r="R788" i="4"/>
  <c r="Q790" i="4" l="1"/>
  <c r="R789" i="4"/>
  <c r="Q791" i="4" l="1"/>
  <c r="R790" i="4"/>
  <c r="Q792" i="4" l="1"/>
  <c r="R791" i="4"/>
  <c r="Q793" i="4" l="1"/>
  <c r="R792" i="4"/>
  <c r="Q794" i="4" l="1"/>
  <c r="R793" i="4"/>
  <c r="Q795" i="4" l="1"/>
  <c r="R794" i="4"/>
  <c r="Q796" i="4" l="1"/>
  <c r="R795" i="4"/>
  <c r="Q797" i="4" l="1"/>
  <c r="R796" i="4"/>
  <c r="Q798" i="4" l="1"/>
  <c r="R797" i="4"/>
  <c r="Q799" i="4" l="1"/>
  <c r="R798" i="4"/>
  <c r="Q800" i="4" l="1"/>
  <c r="R799" i="4"/>
  <c r="Q801" i="4" l="1"/>
  <c r="R800" i="4"/>
  <c r="Q802" i="4" l="1"/>
  <c r="R801" i="4"/>
  <c r="Q803" i="4" l="1"/>
  <c r="R802" i="4"/>
  <c r="Q804" i="4" l="1"/>
  <c r="R803" i="4"/>
  <c r="Q805" i="4" l="1"/>
  <c r="R804" i="4"/>
  <c r="Q806" i="4" l="1"/>
  <c r="R805" i="4"/>
  <c r="Q807" i="4" l="1"/>
  <c r="R806" i="4"/>
  <c r="Q808" i="4" l="1"/>
  <c r="R807" i="4"/>
  <c r="Q809" i="4" l="1"/>
  <c r="R808" i="4"/>
  <c r="Q810" i="4" l="1"/>
  <c r="R809" i="4"/>
  <c r="Q811" i="4" l="1"/>
  <c r="R810" i="4"/>
  <c r="Q812" i="4" l="1"/>
  <c r="R811" i="4"/>
  <c r="Q813" i="4" l="1"/>
  <c r="R812" i="4"/>
  <c r="Q814" i="4" l="1"/>
  <c r="R813" i="4"/>
  <c r="Q815" i="4" l="1"/>
  <c r="R814" i="4"/>
  <c r="Q816" i="4" l="1"/>
  <c r="R815" i="4"/>
  <c r="Q817" i="4" l="1"/>
  <c r="R816" i="4"/>
  <c r="Q818" i="4" l="1"/>
  <c r="R817" i="4"/>
  <c r="Q819" i="4" l="1"/>
  <c r="R818" i="4"/>
  <c r="Q820" i="4" l="1"/>
  <c r="R819" i="4"/>
  <c r="Q821" i="4" l="1"/>
  <c r="R820" i="4"/>
  <c r="Q822" i="4" l="1"/>
  <c r="R821" i="4"/>
  <c r="Q823" i="4" l="1"/>
  <c r="R822" i="4"/>
  <c r="Q824" i="4" l="1"/>
  <c r="R823" i="4"/>
  <c r="Q825" i="4" l="1"/>
  <c r="R824" i="4"/>
  <c r="Q826" i="4" l="1"/>
  <c r="R825" i="4"/>
  <c r="Q827" i="4" l="1"/>
  <c r="R826" i="4"/>
  <c r="Q828" i="4" l="1"/>
  <c r="R827" i="4"/>
  <c r="Q829" i="4" l="1"/>
  <c r="R828" i="4"/>
  <c r="Q830" i="4" l="1"/>
  <c r="R829" i="4"/>
  <c r="Q831" i="4" l="1"/>
  <c r="R830" i="4"/>
  <c r="Q832" i="4" l="1"/>
  <c r="R831" i="4"/>
  <c r="Q833" i="4" l="1"/>
  <c r="R832" i="4"/>
  <c r="Q834" i="4" l="1"/>
  <c r="R833" i="4"/>
  <c r="Q835" i="4" l="1"/>
  <c r="R834" i="4"/>
  <c r="Q836" i="4" l="1"/>
  <c r="R835" i="4"/>
  <c r="Q837" i="4" l="1"/>
  <c r="R836" i="4"/>
  <c r="Q838" i="4" l="1"/>
  <c r="R837" i="4"/>
  <c r="Q839" i="4" l="1"/>
  <c r="R838" i="4"/>
  <c r="Q840" i="4" l="1"/>
  <c r="R839" i="4"/>
  <c r="Q841" i="4" l="1"/>
  <c r="R840" i="4"/>
  <c r="Q842" i="4" l="1"/>
  <c r="R841" i="4"/>
  <c r="Q843" i="4" l="1"/>
  <c r="R842" i="4"/>
  <c r="Q844" i="4" l="1"/>
  <c r="R843" i="4"/>
  <c r="Q845" i="4" l="1"/>
  <c r="R844" i="4"/>
  <c r="Q846" i="4" l="1"/>
  <c r="R845" i="4"/>
  <c r="Q847" i="4" l="1"/>
  <c r="R846" i="4"/>
  <c r="Q848" i="4" l="1"/>
  <c r="R847" i="4"/>
  <c r="Q849" i="4" l="1"/>
  <c r="R848" i="4"/>
  <c r="Q850" i="4" l="1"/>
  <c r="R849" i="4"/>
  <c r="Q851" i="4" l="1"/>
  <c r="R850" i="4"/>
  <c r="Q852" i="4" l="1"/>
  <c r="R851" i="4"/>
  <c r="Q853" i="4" l="1"/>
  <c r="R852" i="4"/>
  <c r="Q854" i="4" l="1"/>
  <c r="R853" i="4"/>
  <c r="Q855" i="4" l="1"/>
  <c r="R854" i="4"/>
  <c r="Q856" i="4" l="1"/>
  <c r="R855" i="4"/>
  <c r="Q857" i="4" l="1"/>
  <c r="R856" i="4"/>
  <c r="Q858" i="4" l="1"/>
  <c r="R857" i="4"/>
  <c r="Q859" i="4" l="1"/>
  <c r="R858" i="4"/>
  <c r="Q860" i="4" l="1"/>
  <c r="R859" i="4"/>
  <c r="Q861" i="4" l="1"/>
  <c r="R860" i="4"/>
  <c r="Q862" i="4" l="1"/>
  <c r="R861" i="4"/>
  <c r="Q863" i="4" l="1"/>
  <c r="R862" i="4"/>
  <c r="Q864" i="4" l="1"/>
  <c r="R863" i="4"/>
  <c r="Q865" i="4" l="1"/>
  <c r="R864" i="4"/>
  <c r="Q866" i="4" l="1"/>
  <c r="R865" i="4"/>
  <c r="Q867" i="4" l="1"/>
  <c r="R866" i="4"/>
  <c r="Q868" i="4" l="1"/>
  <c r="R867" i="4"/>
  <c r="Q869" i="4" l="1"/>
  <c r="R868" i="4"/>
  <c r="Q870" i="4" l="1"/>
  <c r="R869" i="4"/>
  <c r="Q871" i="4" l="1"/>
  <c r="R870" i="4"/>
  <c r="Q872" i="4" l="1"/>
  <c r="R871" i="4"/>
  <c r="Q873" i="4" l="1"/>
  <c r="R872" i="4"/>
  <c r="Q874" i="4" l="1"/>
  <c r="R873" i="4"/>
  <c r="Q875" i="4" l="1"/>
  <c r="R874" i="4"/>
  <c r="Q876" i="4" l="1"/>
  <c r="R875" i="4"/>
  <c r="Q877" i="4" l="1"/>
  <c r="R876" i="4"/>
  <c r="Q878" i="4" l="1"/>
  <c r="R877" i="4"/>
  <c r="Q879" i="4" l="1"/>
  <c r="R878" i="4"/>
  <c r="Q880" i="4" l="1"/>
  <c r="R879" i="4"/>
  <c r="Q881" i="4" l="1"/>
  <c r="R880" i="4"/>
  <c r="Q882" i="4" l="1"/>
  <c r="R881" i="4"/>
  <c r="Q883" i="4" l="1"/>
  <c r="R882" i="4"/>
  <c r="Q884" i="4" l="1"/>
  <c r="R884" i="4" s="1"/>
  <c r="R883" i="4"/>
</calcChain>
</file>

<file path=xl/comments1.xml><?xml version="1.0" encoding="utf-8"?>
<comments xmlns="http://schemas.openxmlformats.org/spreadsheetml/2006/main">
  <authors>
    <author>Sergio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Del Indice de precios al mayoreo de Bortz (1988), pp. 258-259</t>
        </r>
      </text>
    </comment>
  </commentList>
</comments>
</file>

<file path=xl/sharedStrings.xml><?xml version="1.0" encoding="utf-8"?>
<sst xmlns="http://schemas.openxmlformats.org/spreadsheetml/2006/main" count="8525" uniqueCount="320">
  <si>
    <t>Año</t>
  </si>
  <si>
    <t>-</t>
  </si>
  <si>
    <t>Periodo</t>
  </si>
  <si>
    <t>Precios Mayoreo 1929=100 1932-1950</t>
  </si>
  <si>
    <t>Precios Mayoreo 1939=100 1940-1954</t>
  </si>
  <si>
    <t>Precios Mayoreo 1954=100 1955-1969</t>
  </si>
  <si>
    <t>01 - 70</t>
  </si>
  <si>
    <t>02 - 70</t>
  </si>
  <si>
    <t>03 - 70</t>
  </si>
  <si>
    <t>04 - 70</t>
  </si>
  <si>
    <t>05 - 70</t>
  </si>
  <si>
    <t>06 - 70</t>
  </si>
  <si>
    <t>07 - 70</t>
  </si>
  <si>
    <t>08 - 70</t>
  </si>
  <si>
    <t>09 - 70</t>
  </si>
  <si>
    <t>10 - 70</t>
  </si>
  <si>
    <t>11 - 70</t>
  </si>
  <si>
    <t>12 - 70</t>
  </si>
  <si>
    <t>01 - 71</t>
  </si>
  <si>
    <t>02 - 71</t>
  </si>
  <si>
    <t>03 - 71</t>
  </si>
  <si>
    <t>04 - 71</t>
  </si>
  <si>
    <t>05 - 71</t>
  </si>
  <si>
    <t>06 - 71</t>
  </si>
  <si>
    <t>07 - 71</t>
  </si>
  <si>
    <t>08 - 71</t>
  </si>
  <si>
    <t>09 - 71</t>
  </si>
  <si>
    <t>10 - 71</t>
  </si>
  <si>
    <t>11 - 71</t>
  </si>
  <si>
    <t>12 - 71</t>
  </si>
  <si>
    <t>01 - 72</t>
  </si>
  <si>
    <t>02 - 72</t>
  </si>
  <si>
    <t>03 - 72</t>
  </si>
  <si>
    <t>04 - 72</t>
  </si>
  <si>
    <t>05 - 72</t>
  </si>
  <si>
    <t>06 - 72</t>
  </si>
  <si>
    <t>07 - 72</t>
  </si>
  <si>
    <t>08 - 72</t>
  </si>
  <si>
    <t>09 - 72</t>
  </si>
  <si>
    <t>10 - 72</t>
  </si>
  <si>
    <t>11 - 72</t>
  </si>
  <si>
    <t>12 - 72</t>
  </si>
  <si>
    <t>01 - 73</t>
  </si>
  <si>
    <t>02 - 73</t>
  </si>
  <si>
    <t>03 - 73</t>
  </si>
  <si>
    <t>04 - 73</t>
  </si>
  <si>
    <t>05 - 73</t>
  </si>
  <si>
    <t>06 - 73</t>
  </si>
  <si>
    <t>07 - 73</t>
  </si>
  <si>
    <t>08 - 73</t>
  </si>
  <si>
    <t>09 - 73</t>
  </si>
  <si>
    <t>10 - 73</t>
  </si>
  <si>
    <t>11 - 73</t>
  </si>
  <si>
    <t>12 - 73</t>
  </si>
  <si>
    <t>01 - 74</t>
  </si>
  <si>
    <t>02 - 74</t>
  </si>
  <si>
    <t>03 - 74</t>
  </si>
  <si>
    <t>04 - 74</t>
  </si>
  <si>
    <t>05 - 74</t>
  </si>
  <si>
    <t>06 - 74</t>
  </si>
  <si>
    <t>07 - 74</t>
  </si>
  <si>
    <t>08 - 74</t>
  </si>
  <si>
    <t>09 - 74</t>
  </si>
  <si>
    <t>10 - 74</t>
  </si>
  <si>
    <t>11 - 74</t>
  </si>
  <si>
    <t>12 - 74</t>
  </si>
  <si>
    <t>01 - 75</t>
  </si>
  <si>
    <t>02 - 75</t>
  </si>
  <si>
    <t>03 - 75</t>
  </si>
  <si>
    <t>04 - 75</t>
  </si>
  <si>
    <t>05 - 75</t>
  </si>
  <si>
    <t>06 - 75</t>
  </si>
  <si>
    <t>07 - 75</t>
  </si>
  <si>
    <t>08 - 75</t>
  </si>
  <si>
    <t>09 - 75</t>
  </si>
  <si>
    <t>10 - 75</t>
  </si>
  <si>
    <t>11 - 75</t>
  </si>
  <si>
    <t>12 - 75</t>
  </si>
  <si>
    <t>01 - 76</t>
  </si>
  <si>
    <t>02 - 76</t>
  </si>
  <si>
    <t>03 - 76</t>
  </si>
  <si>
    <t>04 - 76</t>
  </si>
  <si>
    <t>05 - 76</t>
  </si>
  <si>
    <t>06 - 76</t>
  </si>
  <si>
    <t>07 - 76</t>
  </si>
  <si>
    <t>08 - 76</t>
  </si>
  <si>
    <t>09 - 76</t>
  </si>
  <si>
    <t>10 - 76</t>
  </si>
  <si>
    <t>11 - 76</t>
  </si>
  <si>
    <t>12 - 76</t>
  </si>
  <si>
    <t>01 - 77</t>
  </si>
  <si>
    <t>02 - 77</t>
  </si>
  <si>
    <t>03 - 77</t>
  </si>
  <si>
    <t>04 - 77</t>
  </si>
  <si>
    <t>05 - 77</t>
  </si>
  <si>
    <t>06 - 77</t>
  </si>
  <si>
    <t>07 - 77</t>
  </si>
  <si>
    <t>08 - 77</t>
  </si>
  <si>
    <t>09 - 77</t>
  </si>
  <si>
    <t>10 - 77</t>
  </si>
  <si>
    <t>11 - 77</t>
  </si>
  <si>
    <t>12 - 77</t>
  </si>
  <si>
    <t>01 - 78</t>
  </si>
  <si>
    <t>02 - 78</t>
  </si>
  <si>
    <t>03 - 78</t>
  </si>
  <si>
    <t>04 - 78</t>
  </si>
  <si>
    <t>05 - 78</t>
  </si>
  <si>
    <t>06 - 78</t>
  </si>
  <si>
    <t>07 - 78</t>
  </si>
  <si>
    <t>08 - 78</t>
  </si>
  <si>
    <t>09 - 78</t>
  </si>
  <si>
    <t>10 - 78</t>
  </si>
  <si>
    <t>11 - 78</t>
  </si>
  <si>
    <t>12 - 78</t>
  </si>
  <si>
    <t>01 - 79</t>
  </si>
  <si>
    <t>02 - 79</t>
  </si>
  <si>
    <t>03 - 79</t>
  </si>
  <si>
    <t>04 - 79</t>
  </si>
  <si>
    <t>05 - 79</t>
  </si>
  <si>
    <t>06 - 79</t>
  </si>
  <si>
    <t>07 - 79</t>
  </si>
  <si>
    <t>08 - 79</t>
  </si>
  <si>
    <t>09 - 79</t>
  </si>
  <si>
    <t>10 - 79</t>
  </si>
  <si>
    <t>11 - 79</t>
  </si>
  <si>
    <t>12 - 79</t>
  </si>
  <si>
    <t>01 - 80</t>
  </si>
  <si>
    <t>02 - 80</t>
  </si>
  <si>
    <t>03 - 80</t>
  </si>
  <si>
    <t>04 - 80</t>
  </si>
  <si>
    <t>05 - 80</t>
  </si>
  <si>
    <t>06 - 80</t>
  </si>
  <si>
    <t>07 - 80</t>
  </si>
  <si>
    <t>08 - 80</t>
  </si>
  <si>
    <t>09 - 80</t>
  </si>
  <si>
    <t>10 - 80</t>
  </si>
  <si>
    <t>11 - 80</t>
  </si>
  <si>
    <t>12 - 80</t>
  </si>
  <si>
    <t>01 - 81</t>
  </si>
  <si>
    <t>02 - 81</t>
  </si>
  <si>
    <t>03 - 81</t>
  </si>
  <si>
    <t>04 - 81</t>
  </si>
  <si>
    <t>05 - 81</t>
  </si>
  <si>
    <t>06 - 81</t>
  </si>
  <si>
    <t>07 - 81</t>
  </si>
  <si>
    <t>08 - 81</t>
  </si>
  <si>
    <t>09 - 81</t>
  </si>
  <si>
    <t>10 - 81</t>
  </si>
  <si>
    <t>11 - 81</t>
  </si>
  <si>
    <t>12 - 81</t>
  </si>
  <si>
    <t>01 - 82</t>
  </si>
  <si>
    <t>02 - 82</t>
  </si>
  <si>
    <t>03 - 82</t>
  </si>
  <si>
    <t>04 - 82</t>
  </si>
  <si>
    <t>05 - 82</t>
  </si>
  <si>
    <t>06 - 82</t>
  </si>
  <si>
    <t>07 - 82</t>
  </si>
  <si>
    <t>08 - 82</t>
  </si>
  <si>
    <t>09 - 82</t>
  </si>
  <si>
    <t>10 - 82</t>
  </si>
  <si>
    <t>11 - 82</t>
  </si>
  <si>
    <t>12 - 82</t>
  </si>
  <si>
    <t>01 - 83</t>
  </si>
  <si>
    <t>02 - 83</t>
  </si>
  <si>
    <t>03 - 83</t>
  </si>
  <si>
    <t>04 - 83</t>
  </si>
  <si>
    <t>05 - 83</t>
  </si>
  <si>
    <t>06 - 83</t>
  </si>
  <si>
    <t>07 - 83</t>
  </si>
  <si>
    <t>08 - 83</t>
  </si>
  <si>
    <t>09 - 83</t>
  </si>
  <si>
    <t>10 - 83</t>
  </si>
  <si>
    <t>11 - 83</t>
  </si>
  <si>
    <t>12 - 83</t>
  </si>
  <si>
    <t>01 - 84</t>
  </si>
  <si>
    <t>02 - 84</t>
  </si>
  <si>
    <t>03 - 84</t>
  </si>
  <si>
    <t>04 - 84</t>
  </si>
  <si>
    <t>05 - 84</t>
  </si>
  <si>
    <t>06 - 84</t>
  </si>
  <si>
    <t>07 - 84</t>
  </si>
  <si>
    <t>08 - 84</t>
  </si>
  <si>
    <t>09 - 84</t>
  </si>
  <si>
    <t>10 - 84</t>
  </si>
  <si>
    <t>11 - 84</t>
  </si>
  <si>
    <t>12 - 84</t>
  </si>
  <si>
    <t>01 - 85</t>
  </si>
  <si>
    <t>02 - 85</t>
  </si>
  <si>
    <t>03 - 85</t>
  </si>
  <si>
    <t>04 - 85</t>
  </si>
  <si>
    <t>05 - 85</t>
  </si>
  <si>
    <t>06 - 85</t>
  </si>
  <si>
    <t>07 - 85</t>
  </si>
  <si>
    <t>08 - 85</t>
  </si>
  <si>
    <t>09 - 85</t>
  </si>
  <si>
    <t>10 - 85</t>
  </si>
  <si>
    <t>11 - 85</t>
  </si>
  <si>
    <t>12 - 85</t>
  </si>
  <si>
    <t>01 - 86</t>
  </si>
  <si>
    <t>02 - 86</t>
  </si>
  <si>
    <t>03 - 86</t>
  </si>
  <si>
    <t>04 - 86</t>
  </si>
  <si>
    <t>05 - 86</t>
  </si>
  <si>
    <t>06 - 86</t>
  </si>
  <si>
    <t>07 - 86</t>
  </si>
  <si>
    <t>08 - 86</t>
  </si>
  <si>
    <t>09 - 86</t>
  </si>
  <si>
    <t>10 - 86</t>
  </si>
  <si>
    <t>11 - 86</t>
  </si>
  <si>
    <t>12 - 86</t>
  </si>
  <si>
    <t>01 - 87</t>
  </si>
  <si>
    <t>02 - 87</t>
  </si>
  <si>
    <t>03 - 87</t>
  </si>
  <si>
    <t>04 - 87</t>
  </si>
  <si>
    <t>05 - 87</t>
  </si>
  <si>
    <t>06 - 87</t>
  </si>
  <si>
    <t>07 - 87</t>
  </si>
  <si>
    <t>08 - 87</t>
  </si>
  <si>
    <t>09 - 87</t>
  </si>
  <si>
    <t>10 - 87</t>
  </si>
  <si>
    <t>11 - 87</t>
  </si>
  <si>
    <t>12 - 87</t>
  </si>
  <si>
    <t>01 - 88</t>
  </si>
  <si>
    <t>02 - 88</t>
  </si>
  <si>
    <t>03 - 88</t>
  </si>
  <si>
    <t>04 - 88</t>
  </si>
  <si>
    <t>05 - 88</t>
  </si>
  <si>
    <t>06 - 88</t>
  </si>
  <si>
    <t>07 - 88</t>
  </si>
  <si>
    <t>08 - 88</t>
  </si>
  <si>
    <t>09 - 88</t>
  </si>
  <si>
    <t>10 - 88</t>
  </si>
  <si>
    <t>11 - 88</t>
  </si>
  <si>
    <t>12 - 88</t>
  </si>
  <si>
    <t>01 - 89</t>
  </si>
  <si>
    <t>02 - 89</t>
  </si>
  <si>
    <t>03 - 89</t>
  </si>
  <si>
    <t>04 - 89</t>
  </si>
  <si>
    <t>05 - 89</t>
  </si>
  <si>
    <t>06 - 89</t>
  </si>
  <si>
    <t>07 - 89</t>
  </si>
  <si>
    <t>08 - 89</t>
  </si>
  <si>
    <t>09 - 89</t>
  </si>
  <si>
    <t>10 - 89</t>
  </si>
  <si>
    <t>11 - 89</t>
  </si>
  <si>
    <t>12 - 89</t>
  </si>
  <si>
    <t>01 - 90</t>
  </si>
  <si>
    <t>02 - 90</t>
  </si>
  <si>
    <t>03 - 90</t>
  </si>
  <si>
    <t>04 - 90</t>
  </si>
  <si>
    <t>05 - 90</t>
  </si>
  <si>
    <t>06 - 90</t>
  </si>
  <si>
    <t>07 - 90</t>
  </si>
  <si>
    <t>08 - 90</t>
  </si>
  <si>
    <t>09 - 90</t>
  </si>
  <si>
    <t>10 - 90</t>
  </si>
  <si>
    <t>11 - 90</t>
  </si>
  <si>
    <t>12 - 90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</si>
  <si>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>Elaboración propia con datos del Sistema de Información Económica, Banco de México. Banco de Información Económica, INEGI.</t>
    </r>
  </si>
  <si>
    <t>1920-1990 1950=100 Promedio</t>
  </si>
  <si>
    <t>1920-1990 Tasa</t>
  </si>
  <si>
    <t>1920-1990 1950=100 Fin</t>
  </si>
  <si>
    <t>Precios Consumidor 2Q 2010=100 1969-1990</t>
  </si>
  <si>
    <t>Tasa pasiva Bono hipotecario/CPP</t>
  </si>
  <si>
    <t>A partir de 1973 se refiere al Costo porcentual promedio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</si>
  <si>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Aspe (1993, p. 69), Brothers y Solís (1967, 175), </t>
    </r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</si>
  <si>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Bortz (1988) y datos retro y extra polados para 1920-1939 y 1976-1990 </t>
    </r>
  </si>
  <si>
    <t>Índice de términos de intercambio en EU$ 1950=100</t>
  </si>
  <si>
    <t>Fuente: Cepal reproducido en INEGI (2014), 1925-1970; y Sistema de Información Económica, Banxico (2018), 1970-1990.</t>
  </si>
  <si>
    <t>Índice de Exportaciones en EU$ 1970=100</t>
  </si>
  <si>
    <t>Índice de Importaciones en EU$ 1970=100</t>
  </si>
  <si>
    <t>Índice detérminos de intercambio en EU$ 1970=100</t>
  </si>
  <si>
    <t>Índice detérminos de intercambio en EU$ 1950=100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</si>
  <si>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INEGI (2014) con datos de Comisión Económica para América Latina y el Caribe (CEPAL).</t>
    </r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</si>
  <si>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Sistema de Información Económica, Banxico (2018).</t>
    </r>
  </si>
  <si>
    <t>Índice de Terminos de Intercambio Anual %</t>
  </si>
  <si>
    <t>Índice de Terminos de Intercambio Anual 1980=100</t>
  </si>
  <si>
    <t>Índice de Terminos de Intercambio 1980=100</t>
  </si>
  <si>
    <t>Índice General de Precios de las Importaciones 1980=100</t>
  </si>
  <si>
    <t>Índice General de Precios de las Exportaciones 1980=100</t>
  </si>
  <si>
    <t>Fuente: Bortz (1988), véase documentación de la BDH</t>
  </si>
  <si>
    <t>Tasas de interés</t>
  </si>
  <si>
    <t>Índice de precios de exportaciones, importaciones y  los términos de intercambio en EU$,  1970=100 y 1950=100</t>
  </si>
  <si>
    <t>Índice de precios de exportaciones, importaciones y de los términos de intercambio en EU$,  1980=100  del Banco de México</t>
  </si>
  <si>
    <t>Servicio</t>
  </si>
  <si>
    <t>doméstico</t>
  </si>
  <si>
    <t>Nota: las cifras anuales provienen de promedios simples de los índices mensuales. Consta de 23 conceptos genéricos. Iniciado por la oficina</t>
  </si>
  <si>
    <t>ICVO Fuente: Pani (1955); 1934=100</t>
  </si>
  <si>
    <t>ICVO); Fuente: INEGI, Estadísticas historicas; 1978=100</t>
  </si>
  <si>
    <t>Indice del costo de la vida obrera (ICVO); 1934=100</t>
  </si>
  <si>
    <t xml:space="preserve">Inflación May/Cons </t>
  </si>
  <si>
    <t>Índice de precios May/Cons 1950=100</t>
  </si>
  <si>
    <t>La fuente del INEGI (Estadísticas Históricas reporta lo siguiente:</t>
  </si>
  <si>
    <r>
      <t xml:space="preserve">Fuente: Banco de México. </t>
    </r>
    <r>
      <rPr>
        <i/>
        <sz val="12"/>
        <rFont val="Times New Roman"/>
        <family val="1"/>
      </rPr>
      <t>Serie Estadísticas Históricas de Precios.</t>
    </r>
  </si>
  <si>
    <t>El Banco de México suspendió la elaboración de este índice a partir de 1980.</t>
  </si>
  <si>
    <t>de Barómetros Económicos de la Secretaría de Economía Nacional; la fórmula empleada es la de ponderaciones fijas de Laspeyres.</t>
  </si>
  <si>
    <t>Los datos de inflación/consumidor provienen de la hoja Precios Cons, también de Banco de México.</t>
  </si>
  <si>
    <t>Indice del costo de la vida obrera (ICVO); 1950=100</t>
  </si>
  <si>
    <t>Fuente: Banco de México, Informe Anual (Varios años) para datos antes de 1969. De 1969 en adelante Banco de México, SIE</t>
  </si>
  <si>
    <t>Índice de precios al mayoreo (IPM) y consumidor (IPC) Datos mensuales</t>
  </si>
  <si>
    <t>Precios Mayoreo t/c</t>
  </si>
  <si>
    <t>Precios Consumidor t/c</t>
  </si>
  <si>
    <t>Precios menudeo Bortz, 1939=100 Promedio</t>
  </si>
  <si>
    <t>Bortz, 1950=100 Promedio</t>
  </si>
  <si>
    <t>Bortz, 1950=100 Prom t/c</t>
  </si>
  <si>
    <t>Precios menudeo Bortz, 1939=100 Prom t/c</t>
  </si>
  <si>
    <t>Indice del costo de la vida obrera (ICVO); t/c</t>
  </si>
  <si>
    <t>ICVO Fuente: Pani (1955); t/c</t>
  </si>
  <si>
    <t>ICVO); Fuente: INEGI, Estadísticas historicas; t/c</t>
  </si>
  <si>
    <t>Índice de términos de intercambio en EU$ t/c</t>
  </si>
  <si>
    <t>Índice detérminos de intercambio en EU$ t/c</t>
  </si>
  <si>
    <t>Precios Mayoreo 1929=100 1918-1990</t>
  </si>
  <si>
    <t xml:space="preserve">Precios Mayoreo t/c </t>
  </si>
  <si>
    <t>Precios Mayoreo 1929=100 1918-1931 Bach y Reina (1943)</t>
  </si>
  <si>
    <t>1920-1990  Fin 1950=108.1</t>
  </si>
  <si>
    <t>Índice de precios al consumidor/mayoreo (IPC) Datos anuales</t>
  </si>
  <si>
    <t>Precios Mayoreo/Consumidor Fusión Tasa mensual</t>
  </si>
  <si>
    <t>Precios Mayoreo/Consumidor 1950=100</t>
  </si>
  <si>
    <t>Precios Mayoreo Fusión tasa anual</t>
  </si>
  <si>
    <t>Precios Consumidor 1929=100, 1918-1929 Gómez-Galvarriato y Mussachio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</si>
</sst>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164" formatCode="_-* #,##0.00_-;\-* #,##0.00_-;_-* &quot;-&quot;??_-;_-@_-"/>
    <numFmt numFmtId="165" formatCode="0.0"/>
    <numFmt numFmtId="166" formatCode="#,##0.0"/>
    <numFmt numFmtId="167" formatCode="&quot;Ene&quot;\ yyyy"/>
    <numFmt numFmtId="168" formatCode="&quot;Feb&quot;\ yyyy"/>
    <numFmt numFmtId="169" formatCode="&quot;Mar&quot;\ yyyy"/>
    <numFmt numFmtId="170" formatCode="&quot;Abr&quot;\ yyyy"/>
    <numFmt numFmtId="171" formatCode="&quot;May&quot;\ yyyy"/>
    <numFmt numFmtId="172" formatCode="&quot;Jun&quot;\ yyyy"/>
    <numFmt numFmtId="173" formatCode="&quot;Jul&quot;\ yyyy"/>
    <numFmt numFmtId="174" formatCode="&quot;Ago&quot;\ yyyy"/>
    <numFmt numFmtId="175" formatCode="&quot;Sep&quot;\ yyyy"/>
    <numFmt numFmtId="176" formatCode="&quot;Oct&quot;\ yyyy"/>
    <numFmt numFmtId="177" formatCode="&quot;Nov&quot;\ yyyy"/>
    <numFmt numFmtId="178" formatCode="&quot;Dic&quot;\ yyyy"/>
    <numFmt numFmtId="179" formatCode="General_)"/>
    <numFmt numFmtId="180" formatCode="_-* #,##0.0_-;\-* #,##0.0_-;_-* &quot;-&quot;??_-;_-@_-"/>
    <numFmt numFmtId="181" formatCode="_-* #,##0_-;\-* #,##0_-;_-* &quot;-&quot;??_-;_-@_-"/>
    <numFmt numFmtId="182" formatCode="###,##0"/>
    <numFmt numFmtId="183" formatCode="###,##0.0"/>
    <numFmt numFmtId="184" formatCode="###,##0.00"/>
    <numFmt numFmtId="185" formatCode="#\ \ ###\ \ ##0;\(#\ \ ###\ \ ##0\)"/>
    <numFmt numFmtId="186" formatCode="[$€]\ #,##0;[Red]\-[$€]\ #,##0"/>
    <numFmt numFmtId="187" formatCode="#\ ##0.0"/>
    <numFmt numFmtId="188" formatCode="0.00000000"/>
    <numFmt numFmtId="189" formatCode="mm/yyyy"/>
  </numFmts>
  <fonts count="4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</font>
    <font>
      <sz val="10"/>
      <name val="Courier"/>
      <family val="3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imes New Roman"/>
      <family val="2"/>
    </font>
    <font>
      <sz val="11"/>
      <color rgb="FFFF0000"/>
      <name val="Times New Roman"/>
      <family val="1"/>
    </font>
    <font>
      <sz val="12"/>
      <color theme="1"/>
      <name val="Times New Roman"/>
      <family val="2"/>
    </font>
    <font>
      <b/>
      <sz val="12"/>
      <color theme="1"/>
      <name val="Times New Roman"/>
      <family val="2"/>
    </font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12"/>
      <name val="Helvetica"/>
      <family val="2"/>
    </font>
    <font>
      <sz val="5"/>
      <name val="Arial"/>
      <family val="2"/>
    </font>
    <font>
      <b/>
      <sz val="13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vertAlign val="superscript"/>
      <sz val="12"/>
      <name val="Times New Roman"/>
      <family val="1"/>
    </font>
    <font>
      <i/>
      <sz val="12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71">
    <xf numFmtId="0" fontId="0" fillId="0" borderId="0"/>
    <xf numFmtId="0" fontId="1" fillId="0" borderId="0"/>
    <xf numFmtId="0" fontId="2" fillId="0" borderId="0"/>
    <xf numFmtId="164" fontId="5" fillId="0" borderId="0" applyFont="0" applyFill="0" applyBorder="0" applyAlignment="0" applyProtection="0"/>
    <xf numFmtId="0" fontId="1" fillId="0" borderId="0"/>
    <xf numFmtId="179" fontId="4" fillId="0" borderId="0"/>
    <xf numFmtId="179" fontId="4" fillId="0" borderId="0"/>
    <xf numFmtId="0" fontId="14" fillId="0" borderId="0"/>
    <xf numFmtId="0" fontId="18" fillId="0" borderId="0"/>
    <xf numFmtId="0" fontId="20" fillId="0" borderId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1" borderId="0" applyNumberFormat="0" applyBorder="0" applyAlignment="0" applyProtection="0"/>
    <xf numFmtId="0" fontId="28" fillId="13" borderId="0" applyNumberFormat="0" applyBorder="0" applyAlignment="0" applyProtection="0"/>
    <xf numFmtId="0" fontId="28" fillId="10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3" borderId="0" applyNumberFormat="0" applyBorder="0" applyAlignment="0" applyProtection="0"/>
    <xf numFmtId="0" fontId="28" fillId="11" borderId="0" applyNumberFormat="0" applyBorder="0" applyAlignment="0" applyProtection="0"/>
    <xf numFmtId="0" fontId="29" fillId="13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5" borderId="0" applyNumberFormat="0" applyBorder="0" applyAlignment="0" applyProtection="0"/>
    <xf numFmtId="0" fontId="29" fillId="13" borderId="0" applyNumberFormat="0" applyBorder="0" applyAlignment="0" applyProtection="0"/>
    <xf numFmtId="0" fontId="29" fillId="10" borderId="0" applyNumberFormat="0" applyBorder="0" applyAlignment="0" applyProtection="0"/>
    <xf numFmtId="182" fontId="22" fillId="0" borderId="0" applyFill="0" applyBorder="0" applyAlignment="0" applyProtection="0">
      <alignment horizontal="right"/>
      <protection locked="0"/>
    </xf>
    <xf numFmtId="183" fontId="22" fillId="0" borderId="0" applyFill="0" applyBorder="0" applyAlignment="0" applyProtection="0"/>
    <xf numFmtId="184" fontId="22" fillId="0" borderId="0" applyFill="0" applyBorder="0" applyAlignment="0" applyProtection="0">
      <alignment horizontal="right"/>
    </xf>
    <xf numFmtId="0" fontId="30" fillId="13" borderId="0" applyNumberFormat="0" applyBorder="0" applyAlignment="0" applyProtection="0"/>
    <xf numFmtId="0" fontId="31" fillId="18" borderId="10" applyNumberFormat="0" applyAlignment="0" applyProtection="0"/>
    <xf numFmtId="0" fontId="21" fillId="0" borderId="0" applyNumberFormat="0" applyFill="0" applyBorder="0" applyAlignment="0" applyProtection="0">
      <alignment horizontal="left" vertical="center"/>
    </xf>
    <xf numFmtId="0" fontId="32" fillId="19" borderId="11" applyNumberFormat="0" applyAlignment="0" applyProtection="0"/>
    <xf numFmtId="0" fontId="33" fillId="0" borderId="12" applyNumberFormat="0" applyFill="0" applyAlignment="0" applyProtection="0"/>
    <xf numFmtId="0" fontId="22" fillId="0" borderId="0" applyNumberFormat="0" applyFill="0" applyBorder="0" applyProtection="0">
      <alignment horizontal="left" vertical="top"/>
    </xf>
    <xf numFmtId="0" fontId="22" fillId="0" borderId="0" applyNumberFormat="0" applyFill="0" applyBorder="0" applyProtection="0">
      <alignment horizontal="right" vertical="top"/>
    </xf>
    <xf numFmtId="0" fontId="22" fillId="0" borderId="0" applyNumberFormat="0" applyFill="0" applyBorder="0" applyProtection="0">
      <alignment horizontal="left" vertical="top"/>
    </xf>
    <xf numFmtId="0" fontId="34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23" borderId="0" applyNumberFormat="0" applyBorder="0" applyAlignment="0" applyProtection="0"/>
    <xf numFmtId="0" fontId="35" fillId="14" borderId="10" applyNumberFormat="0" applyAlignment="0" applyProtection="0"/>
    <xf numFmtId="0" fontId="22" fillId="0" borderId="0" applyNumberFormat="0" applyFill="0" applyBorder="0" applyProtection="0">
      <alignment horizontal="right" vertical="top"/>
    </xf>
    <xf numFmtId="186" fontId="4" fillId="0" borderId="0" applyFont="0" applyFill="0" applyBorder="0" applyAlignment="0" applyProtection="0"/>
    <xf numFmtId="0" fontId="36" fillId="24" borderId="0" applyNumberFormat="0" applyBorder="0" applyAlignment="0" applyProtection="0"/>
    <xf numFmtId="0" fontId="23" fillId="0" borderId="1" applyNumberFormat="0" applyFill="0" applyAlignment="0" applyProtection="0">
      <alignment vertical="top"/>
      <protection locked="0"/>
    </xf>
    <xf numFmtId="0" fontId="23" fillId="0" borderId="13" applyNumberFormat="0" applyFill="0" applyAlignment="0" applyProtection="0">
      <alignment vertical="top"/>
      <protection locked="0"/>
    </xf>
    <xf numFmtId="0" fontId="23" fillId="0" borderId="0" applyNumberFormat="0" applyFill="0" applyAlignment="0" applyProtection="0"/>
    <xf numFmtId="0" fontId="37" fillId="14" borderId="0" applyNumberFormat="0" applyBorder="0" applyAlignment="0" applyProtection="0"/>
    <xf numFmtId="179" fontId="4" fillId="0" borderId="0"/>
    <xf numFmtId="179" fontId="4" fillId="0" borderId="0"/>
    <xf numFmtId="0" fontId="4" fillId="11" borderId="14" applyNumberFormat="0" applyFont="0" applyAlignment="0" applyProtection="0"/>
    <xf numFmtId="0" fontId="24" fillId="0" borderId="0" applyNumberFormat="0" applyFill="0" applyBorder="0" applyProtection="0">
      <alignment horizontal="right" vertical="top"/>
      <protection locked="0"/>
    </xf>
    <xf numFmtId="185" fontId="25" fillId="0" borderId="0" applyFont="0" applyFill="0" applyBorder="0" applyProtection="0">
      <alignment horizontal="right"/>
    </xf>
    <xf numFmtId="0" fontId="22" fillId="0" borderId="0" applyNumberFormat="0" applyFill="0" applyBorder="0" applyAlignment="0" applyProtection="0">
      <alignment vertical="top"/>
      <protection locked="0"/>
    </xf>
    <xf numFmtId="0" fontId="38" fillId="18" borderId="15" applyNumberFormat="0" applyAlignment="0" applyProtection="0"/>
    <xf numFmtId="0" fontId="26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7" fillId="0" borderId="0" applyNumberFormat="0" applyFill="0" applyBorder="0" applyProtection="0">
      <alignment horizontal="left"/>
    </xf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27" fillId="0" borderId="0" applyNumberFormat="0" applyFill="0" applyBorder="0" applyProtection="0">
      <alignment horizontal="left"/>
    </xf>
    <xf numFmtId="0" fontId="43" fillId="0" borderId="19" applyNumberFormat="0" applyFill="0" applyAlignment="0" applyProtection="0"/>
  </cellStyleXfs>
  <cellXfs count="193">
    <xf numFmtId="0" fontId="0" fillId="0" borderId="0" xfId="0"/>
    <xf numFmtId="0" fontId="0" fillId="0" borderId="1" xfId="0" applyBorder="1"/>
    <xf numFmtId="0" fontId="6" fillId="0" borderId="0" xfId="0" applyFont="1"/>
    <xf numFmtId="165" fontId="6" fillId="0" borderId="0" xfId="0" applyNumberFormat="1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5" fontId="6" fillId="0" borderId="0" xfId="0" applyNumberFormat="1" applyFont="1" applyFill="1" applyAlignment="1">
      <alignment horizontal="center" vertical="center"/>
    </xf>
    <xf numFmtId="0" fontId="6" fillId="0" borderId="0" xfId="0" applyFont="1" applyFill="1"/>
    <xf numFmtId="167" fontId="9" fillId="0" borderId="0" xfId="2" applyNumberFormat="1" applyFont="1" applyBorder="1" applyAlignment="1">
      <alignment horizontal="right" vertical="center"/>
    </xf>
    <xf numFmtId="168" fontId="9" fillId="0" borderId="0" xfId="2" applyNumberFormat="1" applyFont="1" applyBorder="1" applyAlignment="1">
      <alignment horizontal="right" vertical="center"/>
    </xf>
    <xf numFmtId="169" fontId="9" fillId="0" borderId="0" xfId="2" applyNumberFormat="1" applyFont="1" applyBorder="1" applyAlignment="1">
      <alignment horizontal="right" vertical="center"/>
    </xf>
    <xf numFmtId="170" fontId="9" fillId="0" borderId="0" xfId="2" applyNumberFormat="1" applyFont="1" applyBorder="1" applyAlignment="1">
      <alignment horizontal="right" vertical="center"/>
    </xf>
    <xf numFmtId="171" fontId="9" fillId="0" borderId="0" xfId="2" applyNumberFormat="1" applyFont="1" applyBorder="1" applyAlignment="1">
      <alignment horizontal="right" vertical="center"/>
    </xf>
    <xf numFmtId="172" fontId="9" fillId="0" borderId="0" xfId="2" applyNumberFormat="1" applyFont="1" applyBorder="1" applyAlignment="1">
      <alignment horizontal="right" vertical="center"/>
    </xf>
    <xf numFmtId="173" fontId="9" fillId="0" borderId="0" xfId="2" applyNumberFormat="1" applyFont="1" applyBorder="1" applyAlignment="1">
      <alignment horizontal="right" vertical="center"/>
    </xf>
    <xf numFmtId="174" fontId="9" fillId="0" borderId="0" xfId="2" applyNumberFormat="1" applyFont="1" applyBorder="1" applyAlignment="1">
      <alignment horizontal="right" vertical="center"/>
    </xf>
    <xf numFmtId="175" fontId="9" fillId="0" borderId="0" xfId="2" applyNumberFormat="1" applyFont="1" applyBorder="1" applyAlignment="1">
      <alignment horizontal="right" vertical="center"/>
    </xf>
    <xf numFmtId="176" fontId="9" fillId="0" borderId="0" xfId="2" applyNumberFormat="1" applyFont="1" applyBorder="1" applyAlignment="1">
      <alignment horizontal="right" vertical="center"/>
    </xf>
    <xf numFmtId="177" fontId="9" fillId="0" borderId="0" xfId="2" applyNumberFormat="1" applyFont="1" applyBorder="1" applyAlignment="1">
      <alignment horizontal="right" vertical="center"/>
    </xf>
    <xf numFmtId="178" fontId="9" fillId="0" borderId="0" xfId="2" applyNumberFormat="1" applyFont="1" applyBorder="1" applyAlignment="1">
      <alignment horizontal="right" vertical="center"/>
    </xf>
    <xf numFmtId="0" fontId="6" fillId="0" borderId="0" xfId="0" applyFont="1" applyFill="1" applyAlignment="1">
      <alignment horizontal="center"/>
    </xf>
    <xf numFmtId="17" fontId="6" fillId="0" borderId="0" xfId="0" applyNumberFormat="1" applyFont="1" applyFill="1" applyAlignment="1">
      <alignment horizontal="center"/>
    </xf>
    <xf numFmtId="165" fontId="6" fillId="0" borderId="0" xfId="0" applyNumberFormat="1" applyFont="1"/>
    <xf numFmtId="165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6" fontId="10" fillId="0" borderId="0" xfId="0" applyNumberFormat="1" applyFont="1" applyAlignment="1">
      <alignment horizontal="center" vertical="center"/>
    </xf>
    <xf numFmtId="165" fontId="10" fillId="0" borderId="0" xfId="0" applyNumberFormat="1" applyFont="1" applyFill="1" applyAlignment="1">
      <alignment horizontal="center" vertical="center"/>
    </xf>
    <xf numFmtId="0" fontId="7" fillId="0" borderId="0" xfId="0" applyFont="1"/>
    <xf numFmtId="0" fontId="6" fillId="0" borderId="1" xfId="0" applyFont="1" applyBorder="1"/>
    <xf numFmtId="180" fontId="6" fillId="0" borderId="0" xfId="3" applyNumberFormat="1" applyFont="1" applyFill="1" applyBorder="1" applyAlignment="1">
      <alignment horizontal="center" vertical="center"/>
    </xf>
    <xf numFmtId="165" fontId="11" fillId="0" borderId="0" xfId="0" applyNumberFormat="1" applyFont="1" applyFill="1" applyBorder="1" applyAlignment="1">
      <alignment horizontal="center" vertical="center"/>
    </xf>
    <xf numFmtId="166" fontId="6" fillId="0" borderId="0" xfId="0" applyNumberFormat="1" applyFont="1" applyFill="1" applyBorder="1" applyAlignment="1">
      <alignment horizontal="center" vertical="center"/>
    </xf>
    <xf numFmtId="165" fontId="8" fillId="0" borderId="0" xfId="0" applyNumberFormat="1" applyFont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81" fontId="6" fillId="0" borderId="0" xfId="3" applyNumberFormat="1" applyFont="1"/>
    <xf numFmtId="2" fontId="6" fillId="0" borderId="0" xfId="0" applyNumberFormat="1" applyFont="1" applyFill="1" applyAlignment="1">
      <alignment horizontal="center" vertical="center"/>
    </xf>
    <xf numFmtId="165" fontId="6" fillId="5" borderId="0" xfId="0" applyNumberFormat="1" applyFont="1" applyFill="1" applyAlignment="1">
      <alignment horizontal="center"/>
    </xf>
    <xf numFmtId="0" fontId="6" fillId="4" borderId="0" xfId="0" applyFont="1" applyFill="1" applyAlignment="1">
      <alignment horizontal="center"/>
    </xf>
    <xf numFmtId="165" fontId="6" fillId="4" borderId="0" xfId="0" applyNumberFormat="1" applyFont="1" applyFill="1" applyAlignment="1">
      <alignment horizontal="center"/>
    </xf>
    <xf numFmtId="165" fontId="6" fillId="6" borderId="0" xfId="0" applyNumberFormat="1" applyFont="1" applyFill="1" applyAlignment="1">
      <alignment horizontal="center"/>
    </xf>
    <xf numFmtId="0" fontId="6" fillId="6" borderId="0" xfId="0" applyFont="1" applyFill="1" applyAlignment="1">
      <alignment horizontal="center"/>
    </xf>
    <xf numFmtId="17" fontId="6" fillId="5" borderId="0" xfId="0" applyNumberFormat="1" applyFont="1" applyFill="1" applyAlignment="1">
      <alignment horizontal="center"/>
    </xf>
    <xf numFmtId="165" fontId="6" fillId="7" borderId="0" xfId="0" applyNumberFormat="1" applyFont="1" applyFill="1" applyAlignment="1">
      <alignment horizontal="center"/>
    </xf>
    <xf numFmtId="2" fontId="6" fillId="5" borderId="0" xfId="0" applyNumberFormat="1" applyFont="1" applyFill="1" applyAlignment="1">
      <alignment horizontal="center"/>
    </xf>
    <xf numFmtId="166" fontId="6" fillId="4" borderId="0" xfId="0" applyNumberFormat="1" applyFont="1" applyFill="1" applyAlignment="1">
      <alignment horizontal="center"/>
    </xf>
    <xf numFmtId="166" fontId="6" fillId="6" borderId="0" xfId="0" applyNumberFormat="1" applyFont="1" applyFill="1" applyAlignment="1">
      <alignment horizontal="center"/>
    </xf>
    <xf numFmtId="166" fontId="6" fillId="7" borderId="0" xfId="0" applyNumberFormat="1" applyFont="1" applyFill="1" applyAlignment="1">
      <alignment horizontal="center"/>
    </xf>
    <xf numFmtId="166" fontId="6" fillId="5" borderId="0" xfId="0" applyNumberFormat="1" applyFont="1" applyFill="1" applyAlignment="1">
      <alignment horizontal="center"/>
    </xf>
    <xf numFmtId="165" fontId="6" fillId="0" borderId="0" xfId="3" applyNumberFormat="1" applyFont="1"/>
    <xf numFmtId="180" fontId="6" fillId="0" borderId="0" xfId="3" applyNumberFormat="1" applyFont="1"/>
    <xf numFmtId="165" fontId="10" fillId="0" borderId="0" xfId="0" applyNumberFormat="1" applyFont="1"/>
    <xf numFmtId="2" fontId="0" fillId="0" borderId="0" xfId="0" applyNumberFormat="1"/>
    <xf numFmtId="180" fontId="8" fillId="0" borderId="0" xfId="3" applyNumberFormat="1" applyFont="1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vertical="center"/>
    </xf>
    <xf numFmtId="180" fontId="6" fillId="4" borderId="0" xfId="3" applyNumberFormat="1" applyFont="1" applyFill="1" applyBorder="1" applyAlignment="1">
      <alignment vertical="center"/>
    </xf>
    <xf numFmtId="0" fontId="7" fillId="3" borderId="0" xfId="0" applyFont="1" applyFill="1" applyAlignment="1">
      <alignment horizontal="center"/>
    </xf>
    <xf numFmtId="165" fontId="8" fillId="3" borderId="0" xfId="0" applyNumberFormat="1" applyFont="1" applyFill="1" applyAlignment="1">
      <alignment horizontal="center"/>
    </xf>
    <xf numFmtId="0" fontId="6" fillId="3" borderId="0" xfId="0" applyFont="1" applyFill="1"/>
    <xf numFmtId="0" fontId="7" fillId="0" borderId="0" xfId="0" applyFont="1" applyAlignment="1">
      <alignment horizontal="center" vertical="center"/>
    </xf>
    <xf numFmtId="0" fontId="3" fillId="0" borderId="0" xfId="7" applyFont="1"/>
    <xf numFmtId="1" fontId="9" fillId="0" borderId="0" xfId="5" applyNumberFormat="1" applyFont="1" applyFill="1" applyBorder="1" applyAlignment="1">
      <alignment horizontal="center" vertical="center"/>
    </xf>
    <xf numFmtId="165" fontId="8" fillId="0" borderId="0" xfId="6" applyNumberFormat="1" applyFont="1" applyBorder="1" applyAlignment="1">
      <alignment horizontal="center" vertical="center"/>
    </xf>
    <xf numFmtId="165" fontId="3" fillId="0" borderId="0" xfId="7" applyNumberFormat="1" applyFont="1"/>
    <xf numFmtId="165" fontId="3" fillId="0" borderId="0" xfId="7" applyNumberFormat="1" applyFont="1" applyBorder="1"/>
    <xf numFmtId="165" fontId="3" fillId="0" borderId="0" xfId="7" applyNumberFormat="1" applyFont="1" applyFill="1" applyBorder="1"/>
    <xf numFmtId="1" fontId="9" fillId="0" borderId="1" xfId="5" applyNumberFormat="1" applyFont="1" applyFill="1" applyBorder="1" applyAlignment="1">
      <alignment horizontal="center" vertical="center"/>
    </xf>
    <xf numFmtId="165" fontId="3" fillId="0" borderId="1" xfId="7" applyNumberFormat="1" applyFont="1" applyBorder="1"/>
    <xf numFmtId="165" fontId="3" fillId="0" borderId="1" xfId="7" applyNumberFormat="1" applyFont="1" applyFill="1" applyBorder="1"/>
    <xf numFmtId="0" fontId="3" fillId="0" borderId="0" xfId="7" applyFont="1" applyAlignment="1">
      <alignment horizontal="center"/>
    </xf>
    <xf numFmtId="2" fontId="8" fillId="0" borderId="0" xfId="5" applyNumberFormat="1" applyFont="1" applyFill="1" applyBorder="1" applyAlignment="1">
      <alignment horizontal="center" vertical="center" wrapText="1"/>
    </xf>
    <xf numFmtId="165" fontId="3" fillId="4" borderId="0" xfId="7" applyNumberFormat="1" applyFont="1" applyFill="1"/>
    <xf numFmtId="165" fontId="8" fillId="0" borderId="0" xfId="5" applyNumberFormat="1" applyFont="1" applyFill="1" applyBorder="1" applyAlignment="1">
      <alignment horizontal="center" vertical="center"/>
    </xf>
    <xf numFmtId="165" fontId="15" fillId="0" borderId="0" xfId="7" applyNumberFormat="1" applyFont="1"/>
    <xf numFmtId="165" fontId="8" fillId="0" borderId="1" xfId="5" applyNumberFormat="1" applyFont="1" applyFill="1" applyBorder="1" applyAlignment="1">
      <alignment horizontal="center" vertical="center"/>
    </xf>
    <xf numFmtId="165" fontId="8" fillId="0" borderId="1" xfId="6" applyNumberFormat="1" applyFont="1" applyBorder="1" applyAlignment="1">
      <alignment horizontal="center" vertical="center"/>
    </xf>
    <xf numFmtId="0" fontId="16" fillId="0" borderId="0" xfId="7" applyFont="1"/>
    <xf numFmtId="165" fontId="16" fillId="0" borderId="1" xfId="7" applyNumberFormat="1" applyFont="1" applyBorder="1" applyAlignment="1">
      <alignment horizontal="center"/>
    </xf>
    <xf numFmtId="0" fontId="17" fillId="0" borderId="1" xfId="7" applyFont="1" applyBorder="1" applyAlignment="1">
      <alignment horizontal="center"/>
    </xf>
    <xf numFmtId="165" fontId="16" fillId="0" borderId="0" xfId="7" applyNumberFormat="1" applyFont="1" applyAlignment="1">
      <alignment horizontal="center"/>
    </xf>
    <xf numFmtId="0" fontId="17" fillId="0" borderId="0" xfId="7" applyFont="1" applyAlignment="1">
      <alignment horizontal="center"/>
    </xf>
    <xf numFmtId="165" fontId="16" fillId="0" borderId="0" xfId="7" applyNumberFormat="1" applyFont="1"/>
    <xf numFmtId="166" fontId="19" fillId="0" borderId="0" xfId="8" applyNumberFormat="1" applyFont="1" applyFill="1" applyAlignment="1">
      <alignment horizontal="center"/>
    </xf>
    <xf numFmtId="166" fontId="19" fillId="0" borderId="0" xfId="8" applyNumberFormat="1" applyFont="1" applyAlignment="1">
      <alignment horizontal="center"/>
    </xf>
    <xf numFmtId="0" fontId="16" fillId="0" borderId="0" xfId="7" applyFont="1" applyFill="1"/>
    <xf numFmtId="0" fontId="16" fillId="0" borderId="0" xfId="7" applyFont="1" applyBorder="1"/>
    <xf numFmtId="0" fontId="6" fillId="4" borderId="0" xfId="0" applyFont="1" applyFill="1"/>
    <xf numFmtId="0" fontId="3" fillId="4" borderId="0" xfId="7" applyFont="1" applyFill="1"/>
    <xf numFmtId="0" fontId="3" fillId="4" borderId="0" xfId="7" applyFont="1" applyFill="1" applyAlignment="1">
      <alignment horizontal="left"/>
    </xf>
    <xf numFmtId="179" fontId="44" fillId="0" borderId="0" xfId="55" applyFont="1" applyBorder="1" applyAlignment="1">
      <alignment vertical="center"/>
    </xf>
    <xf numFmtId="0" fontId="44" fillId="0" borderId="0" xfId="9" applyFont="1" applyBorder="1" applyAlignment="1">
      <alignment vertical="center"/>
    </xf>
    <xf numFmtId="0" fontId="46" fillId="0" borderId="0" xfId="0" applyFont="1"/>
    <xf numFmtId="0" fontId="45" fillId="0" borderId="0" xfId="9" applyFont="1" applyBorder="1" applyAlignment="1">
      <alignment vertical="center"/>
    </xf>
    <xf numFmtId="179" fontId="8" fillId="0" borderId="0" xfId="54" applyFont="1" applyBorder="1" applyAlignment="1">
      <alignment horizontal="center" vertical="center"/>
    </xf>
    <xf numFmtId="165" fontId="6" fillId="0" borderId="0" xfId="0" applyNumberFormat="1" applyFont="1" applyAlignment="1">
      <alignment horizontal="right"/>
    </xf>
    <xf numFmtId="166" fontId="8" fillId="0" borderId="0" xfId="54" applyNumberFormat="1" applyFont="1" applyFill="1" applyBorder="1" applyAlignment="1">
      <alignment horizontal="right" vertical="center"/>
    </xf>
    <xf numFmtId="165" fontId="6" fillId="4" borderId="0" xfId="0" applyNumberFormat="1" applyFont="1" applyFill="1" applyAlignment="1">
      <alignment horizontal="right"/>
    </xf>
    <xf numFmtId="165" fontId="6" fillId="4" borderId="0" xfId="0" applyNumberFormat="1" applyFont="1" applyFill="1"/>
    <xf numFmtId="180" fontId="6" fillId="6" borderId="0" xfId="3" applyNumberFormat="1" applyFont="1" applyFill="1"/>
    <xf numFmtId="0" fontId="6" fillId="0" borderId="0" xfId="0" applyFont="1" applyAlignment="1">
      <alignment horizontal="center"/>
    </xf>
    <xf numFmtId="165" fontId="6" fillId="6" borderId="0" xfId="0" applyNumberFormat="1" applyFont="1" applyFill="1" applyAlignment="1">
      <alignment horizontal="right"/>
    </xf>
    <xf numFmtId="179" fontId="8" fillId="0" borderId="0" xfId="54" applyFont="1" applyFill="1" applyBorder="1" applyAlignment="1">
      <alignment horizontal="center" vertical="center"/>
    </xf>
    <xf numFmtId="187" fontId="8" fillId="0" borderId="0" xfId="54" applyNumberFormat="1" applyFont="1" applyFill="1" applyBorder="1" applyAlignment="1">
      <alignment horizontal="right" vertical="center"/>
    </xf>
    <xf numFmtId="187" fontId="8" fillId="0" borderId="0" xfId="54" applyNumberFormat="1" applyFont="1" applyFill="1" applyBorder="1" applyAlignment="1">
      <alignment horizontal="right"/>
    </xf>
    <xf numFmtId="165" fontId="6" fillId="7" borderId="0" xfId="0" applyNumberFormat="1" applyFont="1" applyFill="1" applyAlignment="1">
      <alignment horizontal="right"/>
    </xf>
    <xf numFmtId="180" fontId="6" fillId="7" borderId="0" xfId="3" applyNumberFormat="1" applyFont="1" applyFill="1"/>
    <xf numFmtId="180" fontId="6" fillId="7" borderId="1" xfId="3" applyNumberFormat="1" applyFont="1" applyFill="1" applyBorder="1"/>
    <xf numFmtId="165" fontId="6" fillId="7" borderId="1" xfId="0" applyNumberFormat="1" applyFont="1" applyFill="1" applyBorder="1" applyAlignment="1">
      <alignment horizontal="right"/>
    </xf>
    <xf numFmtId="165" fontId="6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8" fillId="3" borderId="0" xfId="9" applyFont="1" applyFill="1" applyBorder="1" applyAlignment="1">
      <alignment vertical="center"/>
    </xf>
    <xf numFmtId="0" fontId="47" fillId="3" borderId="0" xfId="9" applyFont="1" applyFill="1" applyBorder="1" applyAlignment="1">
      <alignment vertical="center"/>
    </xf>
    <xf numFmtId="179" fontId="8" fillId="3" borderId="0" xfId="55" applyFont="1" applyFill="1" applyBorder="1" applyAlignment="1">
      <alignment vertical="center"/>
    </xf>
    <xf numFmtId="165" fontId="6" fillId="0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center" vertical="center"/>
    </xf>
    <xf numFmtId="166" fontId="6" fillId="5" borderId="1" xfId="0" applyNumberFormat="1" applyFont="1" applyFill="1" applyBorder="1" applyAlignment="1">
      <alignment horizontal="center"/>
    </xf>
    <xf numFmtId="165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" fontId="6" fillId="0" borderId="1" xfId="0" applyNumberFormat="1" applyFont="1" applyFill="1" applyBorder="1" applyAlignment="1">
      <alignment horizontal="center"/>
    </xf>
    <xf numFmtId="2" fontId="6" fillId="5" borderId="1" xfId="0" applyNumberFormat="1" applyFont="1" applyFill="1" applyBorder="1" applyAlignment="1">
      <alignment horizontal="center"/>
    </xf>
    <xf numFmtId="165" fontId="6" fillId="5" borderId="1" xfId="0" applyNumberFormat="1" applyFont="1" applyFill="1" applyBorder="1" applyAlignment="1">
      <alignment horizontal="center"/>
    </xf>
    <xf numFmtId="188" fontId="6" fillId="0" borderId="0" xfId="0" applyNumberFormat="1" applyFont="1"/>
    <xf numFmtId="166" fontId="8" fillId="0" borderId="0" xfId="0" applyNumberFormat="1" applyFont="1" applyFill="1" applyBorder="1" applyAlignment="1">
      <alignment horizontal="center" vertical="center"/>
    </xf>
    <xf numFmtId="165" fontId="6" fillId="0" borderId="0" xfId="0" applyNumberFormat="1" applyFont="1" applyFill="1" applyAlignment="1">
      <alignment horizontal="right"/>
    </xf>
    <xf numFmtId="0" fontId="7" fillId="0" borderId="0" xfId="0" applyFont="1" applyFill="1" applyBorder="1" applyAlignment="1">
      <alignment horizontal="center" vertical="top" wrapText="1"/>
    </xf>
    <xf numFmtId="189" fontId="7" fillId="0" borderId="0" xfId="0" applyNumberFormat="1" applyFont="1" applyFill="1" applyAlignment="1">
      <alignment horizontal="center"/>
    </xf>
    <xf numFmtId="166" fontId="6" fillId="0" borderId="0" xfId="0" applyNumberFormat="1" applyFont="1" applyFill="1" applyAlignment="1">
      <alignment horizontal="right"/>
    </xf>
    <xf numFmtId="165" fontId="6" fillId="7" borderId="0" xfId="0" applyNumberFormat="1" applyFont="1" applyFill="1" applyBorder="1" applyAlignment="1">
      <alignment horizontal="right" vertical="center" wrapText="1"/>
    </xf>
    <xf numFmtId="165" fontId="6" fillId="7" borderId="0" xfId="0" applyNumberFormat="1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166" fontId="6" fillId="0" borderId="1" xfId="0" applyNumberFormat="1" applyFont="1" applyFill="1" applyBorder="1" applyAlignment="1">
      <alignment horizontal="right"/>
    </xf>
    <xf numFmtId="165" fontId="6" fillId="0" borderId="1" xfId="0" applyNumberFormat="1" applyFont="1" applyFill="1" applyBorder="1" applyAlignment="1">
      <alignment horizontal="right"/>
    </xf>
    <xf numFmtId="2" fontId="6" fillId="6" borderId="0" xfId="0" applyNumberFormat="1" applyFont="1" applyFill="1" applyAlignment="1">
      <alignment horizontal="center"/>
    </xf>
    <xf numFmtId="2" fontId="6" fillId="7" borderId="0" xfId="0" applyNumberFormat="1" applyFont="1" applyFill="1" applyAlignment="1">
      <alignment horizontal="center"/>
    </xf>
    <xf numFmtId="2" fontId="6" fillId="4" borderId="0" xfId="0" applyNumberFormat="1" applyFont="1" applyFill="1" applyAlignment="1">
      <alignment horizontal="center"/>
    </xf>
    <xf numFmtId="165" fontId="6" fillId="25" borderId="0" xfId="0" applyNumberFormat="1" applyFont="1" applyFill="1" applyAlignment="1">
      <alignment horizontal="center"/>
    </xf>
    <xf numFmtId="4" fontId="6" fillId="6" borderId="0" xfId="0" applyNumberFormat="1" applyFont="1" applyFill="1" applyAlignment="1">
      <alignment horizontal="center"/>
    </xf>
    <xf numFmtId="0" fontId="6" fillId="4" borderId="1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173" fontId="8" fillId="0" borderId="0" xfId="2" applyNumberFormat="1" applyFont="1" applyFill="1" applyBorder="1" applyAlignment="1">
      <alignment horizontal="left" vertical="center" wrapText="1"/>
    </xf>
    <xf numFmtId="173" fontId="8" fillId="8" borderId="13" xfId="2" applyNumberFormat="1" applyFont="1" applyFill="1" applyBorder="1" applyAlignment="1">
      <alignment horizontal="left" vertical="center" wrapText="1"/>
    </xf>
    <xf numFmtId="173" fontId="8" fillId="8" borderId="2" xfId="2" applyNumberFormat="1" applyFont="1" applyFill="1" applyBorder="1" applyAlignment="1">
      <alignment horizontal="left" vertical="center" wrapText="1"/>
    </xf>
    <xf numFmtId="173" fontId="8" fillId="8" borderId="0" xfId="2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6" fillId="8" borderId="0" xfId="0" applyFont="1" applyFill="1" applyAlignment="1">
      <alignment horizontal="left" wrapText="1"/>
    </xf>
    <xf numFmtId="179" fontId="9" fillId="2" borderId="2" xfId="5" applyFont="1" applyFill="1" applyBorder="1" applyAlignment="1">
      <alignment horizontal="center" vertical="center" wrapText="1"/>
    </xf>
    <xf numFmtId="179" fontId="9" fillId="2" borderId="0" xfId="5" applyFont="1" applyFill="1" applyBorder="1" applyAlignment="1">
      <alignment horizontal="center" vertical="center" wrapText="1"/>
    </xf>
    <xf numFmtId="179" fontId="9" fillId="2" borderId="3" xfId="5" applyFont="1" applyFill="1" applyBorder="1" applyAlignment="1">
      <alignment horizontal="center" vertical="center" wrapText="1"/>
    </xf>
    <xf numFmtId="165" fontId="9" fillId="2" borderId="2" xfId="6" applyNumberFormat="1" applyFont="1" applyFill="1" applyBorder="1" applyAlignment="1">
      <alignment horizontal="center" vertical="center" wrapText="1"/>
    </xf>
    <xf numFmtId="165" fontId="9" fillId="2" borderId="0" xfId="6" applyNumberFormat="1" applyFont="1" applyFill="1" applyBorder="1" applyAlignment="1">
      <alignment horizontal="center" vertical="center" wrapText="1"/>
    </xf>
    <xf numFmtId="165" fontId="9" fillId="2" borderId="3" xfId="6" applyNumberFormat="1" applyFont="1" applyFill="1" applyBorder="1" applyAlignment="1">
      <alignment horizontal="center" vertical="center" wrapText="1"/>
    </xf>
    <xf numFmtId="1" fontId="9" fillId="3" borderId="2" xfId="5" applyNumberFormat="1" applyFont="1" applyFill="1" applyBorder="1" applyAlignment="1">
      <alignment horizontal="left" vertical="center" wrapText="1"/>
    </xf>
    <xf numFmtId="1" fontId="9" fillId="3" borderId="0" xfId="5" applyNumberFormat="1" applyFont="1" applyFill="1" applyBorder="1" applyAlignment="1">
      <alignment horizontal="left" vertical="center" wrapText="1"/>
    </xf>
    <xf numFmtId="0" fontId="3" fillId="4" borderId="1" xfId="7" applyFont="1" applyFill="1" applyBorder="1" applyAlignment="1">
      <alignment horizontal="left"/>
    </xf>
    <xf numFmtId="179" fontId="8" fillId="2" borderId="6" xfId="6" applyFont="1" applyFill="1" applyBorder="1" applyAlignment="1">
      <alignment horizontal="left" vertical="center" wrapText="1"/>
    </xf>
    <xf numFmtId="179" fontId="8" fillId="2" borderId="2" xfId="6" applyFont="1" applyFill="1" applyBorder="1" applyAlignment="1">
      <alignment horizontal="left" vertical="center" wrapText="1"/>
    </xf>
    <xf numFmtId="179" fontId="8" fillId="2" borderId="7" xfId="6" applyFont="1" applyFill="1" applyBorder="1" applyAlignment="1">
      <alignment horizontal="left" vertical="center" wrapText="1"/>
    </xf>
    <xf numFmtId="179" fontId="8" fillId="2" borderId="0" xfId="6" applyFont="1" applyFill="1" applyBorder="1" applyAlignment="1">
      <alignment horizontal="left" vertical="center" wrapText="1"/>
    </xf>
    <xf numFmtId="2" fontId="9" fillId="2" borderId="2" xfId="5" applyNumberFormat="1" applyFont="1" applyFill="1" applyBorder="1" applyAlignment="1">
      <alignment horizontal="center" vertical="center" wrapText="1"/>
    </xf>
    <xf numFmtId="2" fontId="9" fillId="2" borderId="0" xfId="5" applyNumberFormat="1" applyFont="1" applyFill="1" applyBorder="1" applyAlignment="1">
      <alignment horizontal="center" vertical="center" wrapText="1"/>
    </xf>
    <xf numFmtId="2" fontId="9" fillId="2" borderId="3" xfId="5" applyNumberFormat="1" applyFont="1" applyFill="1" applyBorder="1" applyAlignment="1">
      <alignment horizontal="center" vertical="center" wrapText="1"/>
    </xf>
    <xf numFmtId="0" fontId="17" fillId="2" borderId="2" xfId="7" applyFont="1" applyFill="1" applyBorder="1" applyAlignment="1">
      <alignment horizontal="center" vertical="center" wrapText="1"/>
    </xf>
    <xf numFmtId="0" fontId="17" fillId="2" borderId="0" xfId="7" applyFont="1" applyFill="1" applyBorder="1" applyAlignment="1">
      <alignment horizontal="center" vertical="center" wrapText="1"/>
    </xf>
    <xf numFmtId="0" fontId="17" fillId="2" borderId="3" xfId="7" applyFont="1" applyFill="1" applyBorder="1" applyAlignment="1">
      <alignment horizontal="center" vertical="center" wrapText="1"/>
    </xf>
    <xf numFmtId="0" fontId="17" fillId="2" borderId="2" xfId="7" applyFont="1" applyFill="1" applyBorder="1" applyAlignment="1">
      <alignment horizontal="center" vertical="center"/>
    </xf>
    <xf numFmtId="0" fontId="17" fillId="2" borderId="0" xfId="7" applyFont="1" applyFill="1" applyBorder="1" applyAlignment="1">
      <alignment horizontal="center" vertical="center"/>
    </xf>
    <xf numFmtId="0" fontId="17" fillId="2" borderId="3" xfId="7" applyFont="1" applyFill="1" applyBorder="1" applyAlignment="1">
      <alignment horizontal="center" vertical="center"/>
    </xf>
    <xf numFmtId="0" fontId="6" fillId="2" borderId="7" xfId="7" applyFont="1" applyFill="1" applyBorder="1" applyAlignment="1">
      <alignment horizontal="left" vertical="center" wrapText="1"/>
    </xf>
    <xf numFmtId="0" fontId="16" fillId="2" borderId="0" xfId="7" applyFont="1" applyFill="1" applyBorder="1" applyAlignment="1">
      <alignment horizontal="left" vertical="center" wrapText="1"/>
    </xf>
    <xf numFmtId="0" fontId="16" fillId="2" borderId="5" xfId="7" applyFont="1" applyFill="1" applyBorder="1" applyAlignment="1">
      <alignment horizontal="left" vertical="center" wrapText="1"/>
    </xf>
    <xf numFmtId="0" fontId="16" fillId="2" borderId="8" xfId="7" applyFont="1" applyFill="1" applyBorder="1" applyAlignment="1">
      <alignment horizontal="left" vertical="center" wrapText="1"/>
    </xf>
    <xf numFmtId="0" fontId="16" fillId="2" borderId="1" xfId="7" applyFont="1" applyFill="1" applyBorder="1" applyAlignment="1">
      <alignment horizontal="left" vertical="center" wrapText="1"/>
    </xf>
    <xf numFmtId="0" fontId="16" fillId="2" borderId="9" xfId="7" applyFont="1" applyFill="1" applyBorder="1" applyAlignment="1">
      <alignment horizontal="left" vertical="center" wrapText="1"/>
    </xf>
    <xf numFmtId="165" fontId="6" fillId="6" borderId="0" xfId="0" applyNumberFormat="1" applyFont="1" applyFill="1" applyBorder="1" applyAlignment="1">
      <alignment horizontal="right" vertical="center" wrapText="1"/>
    </xf>
    <xf numFmtId="165" fontId="6" fillId="6" borderId="0" xfId="0" applyNumberFormat="1" applyFont="1" applyFill="1" applyBorder="1" applyAlignment="1">
      <alignment horizontal="center" vertical="top" wrapText="1"/>
    </xf>
  </cellXfs>
  <cellStyles count="71">
    <cellStyle name="20% - Énfasis1 2" xfId="10"/>
    <cellStyle name="20% - Énfasis2 2" xfId="11"/>
    <cellStyle name="20% - Énfasis3 2" xfId="12"/>
    <cellStyle name="20% - Énfasis4 2" xfId="13"/>
    <cellStyle name="20% - Énfasis5 2" xfId="14"/>
    <cellStyle name="20% - Énfasis6 2" xfId="15"/>
    <cellStyle name="40% - Énfasis1 2" xfId="16"/>
    <cellStyle name="40% - Énfasis2 2" xfId="17"/>
    <cellStyle name="40% - Énfasis3 2" xfId="18"/>
    <cellStyle name="40% - Énfasis4 2" xfId="19"/>
    <cellStyle name="40% - Énfasis5 2" xfId="20"/>
    <cellStyle name="40% - Énfasis6 2" xfId="21"/>
    <cellStyle name="60% - Énfasis1 2" xfId="22"/>
    <cellStyle name="60% - Énfasis2 2" xfId="23"/>
    <cellStyle name="60% - Énfasis3 2" xfId="24"/>
    <cellStyle name="60% - Énfasis4 2" xfId="25"/>
    <cellStyle name="60% - Énfasis5 2" xfId="26"/>
    <cellStyle name="60% - Énfasis6 2" xfId="27"/>
    <cellStyle name="Base 0 dec" xfId="28"/>
    <cellStyle name="Base 1 dec" xfId="29"/>
    <cellStyle name="Base 2 dec" xfId="30"/>
    <cellStyle name="Buena 2" xfId="31"/>
    <cellStyle name="Cálculo 2" xfId="32"/>
    <cellStyle name="Capitulo" xfId="33"/>
    <cellStyle name="Celda de comprobación 2" xfId="34"/>
    <cellStyle name="Celda vinculada 2" xfId="35"/>
    <cellStyle name="Descripciones" xfId="36"/>
    <cellStyle name="Enc. der" xfId="37"/>
    <cellStyle name="Enc. izq" xfId="38"/>
    <cellStyle name="Encabezado 1 2" xfId="66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tiqueta" xfId="47"/>
    <cellStyle name="Euro" xfId="48"/>
    <cellStyle name="Incorrecto 2" xfId="49"/>
    <cellStyle name="Linea Inferior" xfId="50"/>
    <cellStyle name="Linea Superior" xfId="51"/>
    <cellStyle name="Linea Tipo" xfId="52"/>
    <cellStyle name="Millares" xfId="3" builtinId="3"/>
    <cellStyle name="Neutral 2" xfId="53"/>
    <cellStyle name="Normal" xfId="0" builtinId="0"/>
    <cellStyle name="Normal 11" xfId="4"/>
    <cellStyle name="Normal 2" xfId="1"/>
    <cellStyle name="Normal 2 2" xfId="8"/>
    <cellStyle name="Normal 3" xfId="2"/>
    <cellStyle name="Normal 4" xfId="7"/>
    <cellStyle name="Normal 5" xfId="9"/>
    <cellStyle name="Normal_C17.20" xfId="54"/>
    <cellStyle name="Normal_C17.21" xfId="55"/>
    <cellStyle name="Normal_C17.45" xfId="6"/>
    <cellStyle name="Normal_C17.47" xfId="5"/>
    <cellStyle name="Notas 2" xfId="56"/>
    <cellStyle name="Num. cuadro" xfId="57"/>
    <cellStyle name="Numero" xfId="58"/>
    <cellStyle name="Pie" xfId="59"/>
    <cellStyle name="Salida 2" xfId="60"/>
    <cellStyle name="Separador" xfId="61"/>
    <cellStyle name="Texto de advertencia 2" xfId="62"/>
    <cellStyle name="Texto explicativo 2" xfId="63"/>
    <cellStyle name="Titulo" xfId="64"/>
    <cellStyle name="Título 2 2" xfId="67"/>
    <cellStyle name="Título 3 2" xfId="68"/>
    <cellStyle name="Título 4" xfId="65"/>
    <cellStyle name="Titulo_Cuadro 18.71" xfId="69"/>
    <cellStyle name="Total 2" xfId="7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I78"/>
  <sheetViews>
    <sheetView workbookViewId="0">
      <pane xSplit="1" ySplit="4" topLeftCell="B5" activePane="bottomRight" state="frozen"/>
      <selection activeCell="F15" activeCellId="1" sqref="F11 F15"/>
      <selection pane="topRight" activeCell="F15" activeCellId="1" sqref="F11 F15"/>
      <selection pane="bottomLeft" activeCell="F15" activeCellId="1" sqref="F11 F15"/>
      <selection pane="bottomRight" activeCell="F7" sqref="F7"/>
    </sheetView>
  </sheetViews>
  <sheetFormatPr baseColWidth="10" defaultRowHeight="15.75" x14ac:dyDescent="0.25"/>
  <cols>
    <col min="1" max="1" width="11.5703125" style="2" customWidth="1"/>
    <col min="2" max="3" width="13" style="2" customWidth="1"/>
    <col min="4" max="5" width="14.42578125" style="2" customWidth="1"/>
    <col min="6" max="6" width="14.85546875" style="2" customWidth="1"/>
    <col min="7" max="7" width="11.7109375" style="2" customWidth="1"/>
    <col min="8" max="8" width="11.42578125" style="2"/>
    <col min="9" max="9" width="14.7109375" style="2" bestFit="1" customWidth="1"/>
    <col min="10" max="16384" width="11.42578125" style="2"/>
  </cols>
  <sheetData>
    <row r="1" spans="1:1907" x14ac:dyDescent="0.25">
      <c r="A1" s="59"/>
      <c r="B1" s="141" t="s">
        <v>315</v>
      </c>
      <c r="C1" s="141"/>
      <c r="D1" s="141"/>
      <c r="E1" s="141"/>
      <c r="F1" s="141"/>
      <c r="G1" s="141"/>
    </row>
    <row r="2" spans="1:1907" s="28" customFormat="1" ht="15.75" customHeight="1" x14ac:dyDescent="0.25">
      <c r="A2" s="151" t="s">
        <v>0</v>
      </c>
      <c r="B2" s="151" t="s">
        <v>259</v>
      </c>
      <c r="C2" s="151" t="s">
        <v>260</v>
      </c>
      <c r="D2" s="151" t="s">
        <v>261</v>
      </c>
      <c r="E2" s="151" t="s">
        <v>260</v>
      </c>
      <c r="F2" s="151" t="s">
        <v>314</v>
      </c>
      <c r="G2" s="151" t="s">
        <v>260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</row>
    <row r="3" spans="1:1907" x14ac:dyDescent="0.25">
      <c r="A3" s="152"/>
      <c r="B3" s="152"/>
      <c r="C3" s="152"/>
      <c r="D3" s="152"/>
      <c r="E3" s="152"/>
      <c r="F3" s="152"/>
      <c r="G3" s="152"/>
    </row>
    <row r="4" spans="1:1907" ht="16.5" thickBot="1" x14ac:dyDescent="0.3">
      <c r="A4" s="153"/>
      <c r="B4" s="153"/>
      <c r="C4" s="153"/>
      <c r="D4" s="153"/>
      <c r="E4" s="153"/>
      <c r="F4" s="153"/>
      <c r="G4" s="153"/>
    </row>
    <row r="5" spans="1:1907" ht="16.5" thickTop="1" x14ac:dyDescent="0.25">
      <c r="A5" s="5">
        <v>1920</v>
      </c>
      <c r="B5" s="23">
        <f>AVERAGE('Precios M Mensuales'!B33:B44)</f>
        <v>40.395931793107124</v>
      </c>
      <c r="C5" s="122">
        <v>4.8412699999999997</v>
      </c>
      <c r="D5" s="31">
        <f>(F5/F$35)*100</f>
        <v>35.988234219234208</v>
      </c>
      <c r="E5" s="122">
        <v>4.7</v>
      </c>
      <c r="F5" s="31">
        <f>'Precios M Mensuales'!B44</f>
        <v>38.89626608519103</v>
      </c>
      <c r="G5" s="30">
        <v>4.5999999999999996</v>
      </c>
      <c r="I5" s="121"/>
      <c r="J5" s="22"/>
      <c r="K5" s="23"/>
      <c r="L5" s="23"/>
    </row>
    <row r="6" spans="1:1907" x14ac:dyDescent="0.25">
      <c r="A6" s="5">
        <v>1921</v>
      </c>
      <c r="B6" s="23">
        <f>AVERAGE('Precios M Mensuales'!B45:B56)</f>
        <v>36.17361778870594</v>
      </c>
      <c r="C6" s="36">
        <f t="shared" ref="C6:C18" si="0">((B6/B5)-1)*100</f>
        <v>-10.452324818316605</v>
      </c>
      <c r="D6" s="31">
        <f>(F6/F$35)*100</f>
        <v>29.297058572135803</v>
      </c>
      <c r="E6" s="6">
        <f t="shared" ref="E6:E8" si="1">((D6/D5)-1)*100</f>
        <v>-18.592675612637453</v>
      </c>
      <c r="F6" s="31">
        <f>'Precios M Mensuales'!B56</f>
        <v>31.664409506543151</v>
      </c>
      <c r="G6" s="6">
        <f t="shared" ref="G6:G17" si="2">((F6/F5)-1)*100</f>
        <v>-18.592675612637432</v>
      </c>
      <c r="I6" s="22"/>
      <c r="J6" s="22"/>
      <c r="K6" s="23"/>
      <c r="L6" s="23"/>
    </row>
    <row r="7" spans="1:1907" x14ac:dyDescent="0.25">
      <c r="A7" s="5">
        <v>1922</v>
      </c>
      <c r="B7" s="23">
        <f>AVERAGE('Precios M Mensuales'!B57:B68)</f>
        <v>28.839060520619785</v>
      </c>
      <c r="C7" s="36">
        <f t="shared" si="0"/>
        <v>-20.275984865346086</v>
      </c>
      <c r="D7" s="31">
        <f>(F7/F$35)*100</f>
        <v>22.850070501601436</v>
      </c>
      <c r="E7" s="6">
        <f t="shared" si="1"/>
        <v>-22.005581395348838</v>
      </c>
      <c r="F7" s="31">
        <f>'Precios M Mensuales'!B68</f>
        <v>24.696472099224223</v>
      </c>
      <c r="G7" s="6">
        <f t="shared" si="2"/>
        <v>-22.005581395348838</v>
      </c>
      <c r="I7" s="22"/>
      <c r="J7" s="22"/>
      <c r="K7" s="22"/>
      <c r="L7" s="23"/>
    </row>
    <row r="8" spans="1:1907" x14ac:dyDescent="0.25">
      <c r="A8" s="5">
        <v>1923</v>
      </c>
      <c r="B8" s="23">
        <f>AVERAGE('Precios M Mensuales'!B69:B80)</f>
        <v>25.8994251078263</v>
      </c>
      <c r="C8" s="36">
        <f t="shared" si="0"/>
        <v>-10.193242635943921</v>
      </c>
      <c r="D8" s="31">
        <f>(F8/F$35)*100</f>
        <v>25.627704185017329</v>
      </c>
      <c r="E8" s="6">
        <f t="shared" si="1"/>
        <v>12.155908592147323</v>
      </c>
      <c r="F8" s="31">
        <f>'Precios M Mensuales'!B80</f>
        <v>27.69855267309109</v>
      </c>
      <c r="G8" s="6">
        <f t="shared" si="2"/>
        <v>12.155908592147323</v>
      </c>
      <c r="I8" s="49"/>
      <c r="J8" s="22"/>
      <c r="K8" s="22"/>
      <c r="L8" s="22"/>
    </row>
    <row r="9" spans="1:1907" x14ac:dyDescent="0.25">
      <c r="A9" s="5">
        <v>1924</v>
      </c>
      <c r="B9" s="23">
        <f>AVERAGE('Precios M Mensuales'!B81:B92)</f>
        <v>27.010084953835644</v>
      </c>
      <c r="C9" s="36">
        <f t="shared" si="0"/>
        <v>4.2883571406908461</v>
      </c>
      <c r="D9" s="31">
        <f t="shared" ref="D9:D72" si="3">(F9/F$35)*100</f>
        <v>23.178197557609359</v>
      </c>
      <c r="E9" s="6">
        <f t="shared" ref="E9:E17" si="4">((D9/D8)-1)*100</f>
        <v>-9.5580416010889522</v>
      </c>
      <c r="F9" s="31">
        <f>'Precios M Mensuales'!B92</f>
        <v>25.05111348569751</v>
      </c>
      <c r="G9" s="6">
        <f t="shared" si="2"/>
        <v>-9.5580416010889397</v>
      </c>
      <c r="I9" s="49"/>
      <c r="J9" s="22"/>
      <c r="K9" s="22"/>
      <c r="L9" s="22"/>
    </row>
    <row r="10" spans="1:1907" x14ac:dyDescent="0.25">
      <c r="A10" s="5">
        <v>1925</v>
      </c>
      <c r="B10" s="23">
        <f>AVERAGE('Precios M Mensuales'!B93:B104)</f>
        <v>30.997444130487498</v>
      </c>
      <c r="C10" s="36">
        <f t="shared" si="0"/>
        <v>14.762482915055086</v>
      </c>
      <c r="D10" s="31">
        <f t="shared" si="3"/>
        <v>28.693130369383685</v>
      </c>
      <c r="E10" s="6">
        <f t="shared" si="4"/>
        <v>23.793622424983528</v>
      </c>
      <c r="F10" s="31">
        <f>'Precios M Mensuales'!B104</f>
        <v>31.011680841738503</v>
      </c>
      <c r="G10" s="6">
        <f t="shared" si="2"/>
        <v>23.793622424983528</v>
      </c>
      <c r="I10" s="49"/>
      <c r="J10" s="22"/>
      <c r="K10" s="22"/>
      <c r="L10" s="22"/>
    </row>
    <row r="11" spans="1:1907" x14ac:dyDescent="0.25">
      <c r="A11" s="5">
        <v>1926</v>
      </c>
      <c r="B11" s="23">
        <f>AVERAGE('Precios M Mensuales'!B105:B116)</f>
        <v>31.173095692060233</v>
      </c>
      <c r="C11" s="36">
        <f t="shared" si="0"/>
        <v>0.56666466058721277</v>
      </c>
      <c r="D11" s="31">
        <f t="shared" si="3"/>
        <v>28.397707006665595</v>
      </c>
      <c r="E11" s="6">
        <f t="shared" si="4"/>
        <v>-1.0295961399642728</v>
      </c>
      <c r="F11" s="31">
        <f>'Precios M Mensuales'!B116</f>
        <v>30.692385772853925</v>
      </c>
      <c r="G11" s="6">
        <f t="shared" si="2"/>
        <v>-1.0295961399642728</v>
      </c>
      <c r="I11" s="49"/>
      <c r="J11" s="22"/>
      <c r="K11" s="22"/>
      <c r="L11" s="22"/>
    </row>
    <row r="12" spans="1:1907" x14ac:dyDescent="0.25">
      <c r="A12" s="5">
        <v>1927</v>
      </c>
      <c r="B12" s="23">
        <f>AVERAGE('Precios M Mensuales'!B117:B128)</f>
        <v>29.031207030400584</v>
      </c>
      <c r="C12" s="36">
        <f t="shared" si="0"/>
        <v>-6.8709527049159451</v>
      </c>
      <c r="D12" s="31">
        <f t="shared" si="3"/>
        <v>26.034320104920837</v>
      </c>
      <c r="E12" s="6">
        <f t="shared" si="4"/>
        <v>-8.3224568138195671</v>
      </c>
      <c r="F12" s="31">
        <f>'Precios M Mensuales'!B128</f>
        <v>28.138025221777255</v>
      </c>
      <c r="G12" s="6">
        <f t="shared" si="2"/>
        <v>-8.3224568138195671</v>
      </c>
      <c r="I12" s="49"/>
      <c r="J12" s="22"/>
      <c r="K12" s="22"/>
      <c r="L12" s="22"/>
    </row>
    <row r="13" spans="1:1907" x14ac:dyDescent="0.25">
      <c r="A13" s="5">
        <v>1928</v>
      </c>
      <c r="B13" s="23">
        <f>AVERAGE('Precios M Mensuales'!B129:B140)</f>
        <v>26.058385352759917</v>
      </c>
      <c r="C13" s="36">
        <f t="shared" si="0"/>
        <v>-10.240089826536048</v>
      </c>
      <c r="D13" s="31">
        <f t="shared" si="3"/>
        <v>23.446367842585936</v>
      </c>
      <c r="E13" s="6">
        <f t="shared" si="4"/>
        <v>-9.9405409932166613</v>
      </c>
      <c r="F13" s="31">
        <f>'Precios M Mensuales'!B140</f>
        <v>25.340953289924848</v>
      </c>
      <c r="G13" s="6">
        <f t="shared" si="2"/>
        <v>-9.9405409932166506</v>
      </c>
      <c r="I13" s="49"/>
      <c r="J13" s="22"/>
      <c r="K13" s="22"/>
      <c r="L13" s="22"/>
    </row>
    <row r="14" spans="1:1907" x14ac:dyDescent="0.25">
      <c r="A14" s="5">
        <v>1929</v>
      </c>
      <c r="B14" s="23">
        <f>AVERAGE('Precios M Mensuales'!B141:B152)</f>
        <v>26.420586923828555</v>
      </c>
      <c r="C14" s="36">
        <f t="shared" si="0"/>
        <v>1.3899616809154081</v>
      </c>
      <c r="D14" s="31">
        <f t="shared" si="3"/>
        <v>23.987068904977722</v>
      </c>
      <c r="E14" s="6">
        <f t="shared" si="4"/>
        <v>2.3061186535242584</v>
      </c>
      <c r="F14" s="31">
        <f>'Precios M Mensuales'!B152</f>
        <v>25.925345740724669</v>
      </c>
      <c r="G14" s="6">
        <f t="shared" si="2"/>
        <v>2.3061186535242362</v>
      </c>
      <c r="I14" s="49"/>
      <c r="J14" s="22"/>
      <c r="K14" s="22"/>
      <c r="L14" s="22"/>
    </row>
    <row r="15" spans="1:1907" x14ac:dyDescent="0.25">
      <c r="A15" s="5">
        <v>1930</v>
      </c>
      <c r="B15" s="23">
        <f>AVERAGE('Precios M Mensuales'!B153:B164)</f>
        <v>26.229603006678801</v>
      </c>
      <c r="C15" s="36">
        <f t="shared" si="0"/>
        <v>-0.722860236604006</v>
      </c>
      <c r="D15" s="31">
        <f t="shared" si="3"/>
        <v>22.504585416422852</v>
      </c>
      <c r="E15" s="6">
        <f t="shared" si="4"/>
        <v>-6.180344478216881</v>
      </c>
      <c r="F15" s="31">
        <f>'Precios M Mensuales'!B164</f>
        <v>24.32307006677916</v>
      </c>
      <c r="G15" s="6">
        <f t="shared" si="2"/>
        <v>-6.1803444782168704</v>
      </c>
      <c r="I15" s="50"/>
      <c r="J15" s="22"/>
      <c r="K15" s="22"/>
      <c r="L15" s="22"/>
    </row>
    <row r="16" spans="1:1907" x14ac:dyDescent="0.25">
      <c r="A16" s="5">
        <v>1931</v>
      </c>
      <c r="B16" s="23">
        <f>AVERAGE('Precios M Mensuales'!B165:B176)</f>
        <v>23.642321795471716</v>
      </c>
      <c r="C16" s="36">
        <f t="shared" si="0"/>
        <v>-9.863973963114459</v>
      </c>
      <c r="D16" s="31">
        <f t="shared" si="3"/>
        <v>18.883437223067563</v>
      </c>
      <c r="E16" s="6">
        <f t="shared" si="4"/>
        <v>-16.090712742980529</v>
      </c>
      <c r="F16" s="31">
        <f>'Precios M Mensuales'!B176</f>
        <v>20.40931473205984</v>
      </c>
      <c r="G16" s="6">
        <f t="shared" si="2"/>
        <v>-16.090712742980539</v>
      </c>
      <c r="I16" s="50"/>
      <c r="J16" s="6"/>
      <c r="K16" s="22"/>
      <c r="L16" s="6"/>
    </row>
    <row r="17" spans="1:12" x14ac:dyDescent="0.25">
      <c r="A17" s="5">
        <v>1932</v>
      </c>
      <c r="B17" s="23">
        <f>AVERAGE('Precios M Mensuales'!B177:B188)</f>
        <v>21.144785533215153</v>
      </c>
      <c r="C17" s="36">
        <f t="shared" si="0"/>
        <v>-10.563836681788686</v>
      </c>
      <c r="D17" s="31">
        <f t="shared" si="3"/>
        <v>19.734042503385918</v>
      </c>
      <c r="E17" s="6">
        <f t="shared" si="4"/>
        <v>4.5045045045044807</v>
      </c>
      <c r="F17" s="31">
        <f>'Precios M Mensuales'!B188</f>
        <v>21.328653233503974</v>
      </c>
      <c r="G17" s="6">
        <f t="shared" si="2"/>
        <v>4.5045045045044807</v>
      </c>
      <c r="I17" s="50"/>
      <c r="J17" s="6"/>
      <c r="K17" s="22"/>
      <c r="L17" s="6"/>
    </row>
    <row r="18" spans="1:12" x14ac:dyDescent="0.25">
      <c r="A18" s="5">
        <v>1933</v>
      </c>
      <c r="B18" s="31">
        <f>AVERAGE('Precios M Mensuales'!B189:B200)</f>
        <v>22.843716321424939</v>
      </c>
      <c r="C18" s="36">
        <f t="shared" si="0"/>
        <v>8.0347506270093572</v>
      </c>
      <c r="D18" s="31">
        <f t="shared" si="3"/>
        <v>21.843957737638757</v>
      </c>
      <c r="E18" s="6">
        <f t="shared" ref="E18:E71" si="5">((D18/D17)-1)*100</f>
        <v>10.691753774680613</v>
      </c>
      <c r="F18" s="31">
        <f>'Precios M Mensuales'!B200</f>
        <v>23.609060320685671</v>
      </c>
      <c r="G18" s="6">
        <f t="shared" ref="G18:G38" si="6">((F18/F17)-1)*100</f>
        <v>10.69175377468059</v>
      </c>
      <c r="H18" s="22"/>
      <c r="I18" s="50"/>
      <c r="J18" s="6"/>
      <c r="K18" s="51"/>
      <c r="L18" s="6"/>
    </row>
    <row r="19" spans="1:12" x14ac:dyDescent="0.25">
      <c r="A19" s="5">
        <v>1934</v>
      </c>
      <c r="B19" s="31">
        <f>AVERAGE('Precios M Mensuales'!B201:B212)</f>
        <v>24.103035810513234</v>
      </c>
      <c r="C19" s="36">
        <f t="shared" ref="C19:C49" si="7">((B19/B18)-1)*100</f>
        <v>5.5127610208816513</v>
      </c>
      <c r="D19" s="31">
        <f t="shared" si="3"/>
        <v>22.314732688880966</v>
      </c>
      <c r="E19" s="6">
        <f t="shared" si="5"/>
        <v>2.1551724137930828</v>
      </c>
      <c r="F19" s="31">
        <f>'Precios M Mensuales'!B212</f>
        <v>24.117876275872856</v>
      </c>
      <c r="G19" s="6">
        <f t="shared" si="6"/>
        <v>2.1551724137930828</v>
      </c>
      <c r="I19" s="50"/>
      <c r="J19" s="6"/>
      <c r="K19" s="22"/>
      <c r="L19" s="6"/>
    </row>
    <row r="20" spans="1:12" x14ac:dyDescent="0.25">
      <c r="A20" s="5">
        <v>1935</v>
      </c>
      <c r="B20" s="31">
        <f>AVERAGE('Precios M Mensuales'!B213:B224)</f>
        <v>24.028833483715101</v>
      </c>
      <c r="C20" s="6">
        <f t="shared" si="7"/>
        <v>-0.30785469258510778</v>
      </c>
      <c r="D20" s="31">
        <f t="shared" si="3"/>
        <v>22.079345213259856</v>
      </c>
      <c r="E20" s="6">
        <f t="shared" si="5"/>
        <v>-1.0548523206751148</v>
      </c>
      <c r="F20" s="31">
        <f>'Precios M Mensuales'!B224</f>
        <v>23.863468298279262</v>
      </c>
      <c r="G20" s="6">
        <f t="shared" si="6"/>
        <v>-1.0548523206751037</v>
      </c>
      <c r="I20" s="50"/>
      <c r="J20" s="6"/>
      <c r="K20" s="22"/>
      <c r="L20" s="6"/>
    </row>
    <row r="21" spans="1:12" x14ac:dyDescent="0.25">
      <c r="A21" s="5">
        <v>1936</v>
      </c>
      <c r="B21" s="31">
        <f>AVERAGE('Precios M Mensuales'!B225:B236)</f>
        <v>25.540440883917054</v>
      </c>
      <c r="C21" s="6">
        <f t="shared" si="7"/>
        <v>6.290806423151607</v>
      </c>
      <c r="D21" s="31">
        <f t="shared" si="3"/>
        <v>24.833378678026818</v>
      </c>
      <c r="E21" s="6">
        <f t="shared" si="5"/>
        <v>12.473347547974445</v>
      </c>
      <c r="F21" s="31">
        <f>'Precios M Mensuales'!B236</f>
        <v>26.840041636124337</v>
      </c>
      <c r="G21" s="6">
        <f t="shared" si="6"/>
        <v>12.473347547974445</v>
      </c>
      <c r="I21" s="50"/>
      <c r="J21" s="6"/>
      <c r="K21" s="22"/>
      <c r="L21" s="6"/>
    </row>
    <row r="22" spans="1:12" x14ac:dyDescent="0.25">
      <c r="A22" s="5">
        <v>1937</v>
      </c>
      <c r="B22" s="31">
        <f>AVERAGE('Precios M Mensuales'!B237:B248)</f>
        <v>30.244868402918641</v>
      </c>
      <c r="C22" s="6">
        <f t="shared" si="7"/>
        <v>18.419523532829807</v>
      </c>
      <c r="D22" s="31">
        <f t="shared" si="3"/>
        <v>27.846338365977001</v>
      </c>
      <c r="E22" s="6">
        <f t="shared" si="5"/>
        <v>12.132701421800984</v>
      </c>
      <c r="F22" s="31">
        <f>'Precios M Mensuales'!B248</f>
        <v>30.096463749322371</v>
      </c>
      <c r="G22" s="6">
        <f t="shared" si="6"/>
        <v>12.132701421800984</v>
      </c>
      <c r="I22" s="50"/>
      <c r="J22" s="6"/>
      <c r="K22" s="22"/>
      <c r="L22" s="6"/>
    </row>
    <row r="23" spans="1:12" x14ac:dyDescent="0.25">
      <c r="A23" s="5">
        <v>1938</v>
      </c>
      <c r="B23" s="31">
        <f>AVERAGE('Precios M Mensuales'!B249:B260)</f>
        <v>32.142327902470875</v>
      </c>
      <c r="C23" s="6">
        <f t="shared" si="7"/>
        <v>6.2736576475536099</v>
      </c>
      <c r="D23" s="31">
        <f t="shared" si="3"/>
        <v>29.423434452638425</v>
      </c>
      <c r="E23" s="6">
        <f t="shared" si="5"/>
        <v>5.6635672020287631</v>
      </c>
      <c r="F23" s="31">
        <f>'Precios M Mensuales'!B260</f>
        <v>31.800997199199468</v>
      </c>
      <c r="G23" s="6">
        <f t="shared" si="6"/>
        <v>5.6635672020287631</v>
      </c>
      <c r="I23" s="50"/>
      <c r="J23" s="6"/>
      <c r="K23" s="22"/>
      <c r="L23" s="6"/>
    </row>
    <row r="24" spans="1:12" x14ac:dyDescent="0.25">
      <c r="A24" s="5">
        <v>1939</v>
      </c>
      <c r="B24" s="31">
        <f>AVERAGE('Precios M Mensuales'!B261:B272)</f>
        <v>32.318293420306446</v>
      </c>
      <c r="C24" s="6">
        <f t="shared" si="7"/>
        <v>0.54745729173537594</v>
      </c>
      <c r="D24" s="31">
        <f t="shared" si="3"/>
        <v>29.611744433135318</v>
      </c>
      <c r="E24" s="6">
        <f t="shared" si="5"/>
        <v>0.64000000000001833</v>
      </c>
      <c r="F24" s="31">
        <f>'Precios M Mensuales'!B272</f>
        <v>32.004523581274348</v>
      </c>
      <c r="G24" s="6">
        <f t="shared" si="6"/>
        <v>0.64000000000001833</v>
      </c>
      <c r="I24" s="50"/>
      <c r="J24" s="6"/>
      <c r="K24" s="51"/>
      <c r="L24" s="6"/>
    </row>
    <row r="25" spans="1:12" x14ac:dyDescent="0.25">
      <c r="A25" s="5">
        <v>1940</v>
      </c>
      <c r="B25" s="31">
        <f>AVERAGE('Precios M Mensuales'!B273:B284)</f>
        <v>32.815304845333294</v>
      </c>
      <c r="C25" s="6">
        <f t="shared" si="7"/>
        <v>1.5378640776698926</v>
      </c>
      <c r="D25" s="31">
        <f t="shared" si="3"/>
        <v>29.848638388600392</v>
      </c>
      <c r="E25" s="6">
        <f t="shared" si="5"/>
        <v>0.79999999999997851</v>
      </c>
      <c r="F25" s="31">
        <f>'Precios M Mensuales'!B284</f>
        <v>32.260559769924534</v>
      </c>
      <c r="G25" s="6">
        <f t="shared" si="6"/>
        <v>0.79999999999997851</v>
      </c>
      <c r="I25" s="50"/>
      <c r="J25" s="6"/>
      <c r="K25" s="51"/>
      <c r="L25" s="6"/>
    </row>
    <row r="26" spans="1:12" x14ac:dyDescent="0.25">
      <c r="A26" s="5">
        <v>1941</v>
      </c>
      <c r="B26" s="31">
        <f>AVERAGE('Precios M Mensuales'!B285:B296)</f>
        <v>34.9756101870693</v>
      </c>
      <c r="C26" s="6">
        <f t="shared" si="7"/>
        <v>6.5832249674902199</v>
      </c>
      <c r="D26" s="31">
        <f t="shared" si="3"/>
        <v>33.490882953876024</v>
      </c>
      <c r="E26" s="6">
        <f t="shared" si="5"/>
        <v>12.20238095238091</v>
      </c>
      <c r="F26" s="31">
        <f>'Precios M Mensuales'!B296</f>
        <v>36.197116170421275</v>
      </c>
      <c r="G26" s="6">
        <f t="shared" si="6"/>
        <v>12.202380952380953</v>
      </c>
      <c r="I26" s="50"/>
      <c r="J26" s="6"/>
      <c r="K26" s="22"/>
      <c r="L26" s="6"/>
    </row>
    <row r="27" spans="1:12" x14ac:dyDescent="0.25">
      <c r="A27" s="5">
        <v>1942</v>
      </c>
      <c r="B27" s="31">
        <f>AVERAGE('Precios M Mensuales'!B297:B308)</f>
        <v>38.600122482648622</v>
      </c>
      <c r="C27" s="6">
        <f t="shared" si="7"/>
        <v>10.362970870825094</v>
      </c>
      <c r="D27" s="31">
        <f t="shared" si="3"/>
        <v>37.221962752451084</v>
      </c>
      <c r="E27" s="6">
        <f t="shared" si="5"/>
        <v>11.140583554376704</v>
      </c>
      <c r="F27" s="31">
        <f>'Precios M Mensuales'!B308</f>
        <v>40.229686141661844</v>
      </c>
      <c r="G27" s="6">
        <f t="shared" si="6"/>
        <v>11.14058355437666</v>
      </c>
      <c r="I27" s="50"/>
      <c r="J27" s="6"/>
      <c r="K27" s="22"/>
      <c r="L27" s="6"/>
    </row>
    <row r="28" spans="1:12" x14ac:dyDescent="0.25">
      <c r="A28" s="5">
        <v>1943</v>
      </c>
      <c r="B28" s="31">
        <f>AVERAGE('Precios M Mensuales'!B309:B320)</f>
        <v>46.630590857916722</v>
      </c>
      <c r="C28" s="6">
        <f t="shared" si="7"/>
        <v>20.804256201202275</v>
      </c>
      <c r="D28" s="31">
        <f t="shared" si="3"/>
        <v>46.371991782289911</v>
      </c>
      <c r="E28" s="6">
        <f t="shared" si="5"/>
        <v>24.582338902148003</v>
      </c>
      <c r="F28" s="31">
        <f>'Precios M Mensuales'!B320</f>
        <v>50.119083928275636</v>
      </c>
      <c r="G28" s="6">
        <f t="shared" si="6"/>
        <v>24.582338902148027</v>
      </c>
      <c r="I28" s="50"/>
      <c r="J28" s="6"/>
      <c r="K28" s="22"/>
      <c r="L28" s="6"/>
    </row>
    <row r="29" spans="1:12" x14ac:dyDescent="0.25">
      <c r="A29" s="5">
        <v>1944</v>
      </c>
      <c r="B29" s="31">
        <f>AVERAGE('Precios M Mensuales'!B321:B332)</f>
        <v>57.128074592574727</v>
      </c>
      <c r="C29" s="6">
        <f t="shared" si="7"/>
        <v>22.512010981468823</v>
      </c>
      <c r="D29" s="31">
        <f t="shared" si="3"/>
        <v>55.610856045428136</v>
      </c>
      <c r="E29" s="6">
        <f t="shared" si="5"/>
        <v>19.92337164750959</v>
      </c>
      <c r="F29" s="31">
        <f>'Precios M Mensuales'!B332</f>
        <v>60.104495285633242</v>
      </c>
      <c r="G29" s="6">
        <f t="shared" si="6"/>
        <v>19.92337164750959</v>
      </c>
      <c r="I29" s="50"/>
      <c r="J29" s="6"/>
      <c r="K29" s="22"/>
      <c r="L29" s="6"/>
    </row>
    <row r="30" spans="1:12" x14ac:dyDescent="0.25">
      <c r="A30" s="5">
        <v>1945</v>
      </c>
      <c r="B30" s="31">
        <f>AVERAGE('Precios M Mensuales'!B333:B344)</f>
        <v>63.587654268728578</v>
      </c>
      <c r="C30" s="6">
        <f t="shared" si="7"/>
        <v>11.30718954248362</v>
      </c>
      <c r="D30" s="31">
        <f t="shared" si="3"/>
        <v>61.622040165354584</v>
      </c>
      <c r="E30" s="6">
        <f t="shared" si="5"/>
        <v>10.80937167199143</v>
      </c>
      <c r="F30" s="31">
        <f>'Precios M Mensuales'!B344</f>
        <v>66.601413572631913</v>
      </c>
      <c r="G30" s="6">
        <f t="shared" si="6"/>
        <v>10.809371671991453</v>
      </c>
      <c r="I30" s="50"/>
      <c r="J30" s="6"/>
      <c r="K30" s="22"/>
      <c r="L30" s="6"/>
    </row>
    <row r="31" spans="1:12" x14ac:dyDescent="0.25">
      <c r="A31" s="5">
        <v>1946</v>
      </c>
      <c r="B31" s="31">
        <f>AVERAGE('Precios M Mensuales'!B345:B356)</f>
        <v>73.189011343110877</v>
      </c>
      <c r="C31" s="6">
        <f t="shared" si="7"/>
        <v>15.099404412381512</v>
      </c>
      <c r="D31" s="31">
        <f t="shared" si="3"/>
        <v>72.607997350047768</v>
      </c>
      <c r="E31" s="6">
        <f t="shared" si="5"/>
        <v>17.827967323402195</v>
      </c>
      <c r="F31" s="31">
        <f>'Precios M Mensuales'!B356</f>
        <v>78.475091821284678</v>
      </c>
      <c r="G31" s="6">
        <f t="shared" si="6"/>
        <v>17.827967323402195</v>
      </c>
      <c r="I31" s="50"/>
      <c r="J31" s="6"/>
      <c r="K31" s="22"/>
      <c r="L31" s="6"/>
    </row>
    <row r="32" spans="1:12" x14ac:dyDescent="0.25">
      <c r="A32" s="5">
        <v>1947</v>
      </c>
      <c r="B32" s="31">
        <f>AVERAGE('Precios M Mensuales'!B357:B368)</f>
        <v>77.533625419268887</v>
      </c>
      <c r="C32" s="6">
        <f t="shared" si="7"/>
        <v>5.9361562568326143</v>
      </c>
      <c r="D32" s="31">
        <f t="shared" si="3"/>
        <v>71.838091994786282</v>
      </c>
      <c r="E32" s="6">
        <f t="shared" si="5"/>
        <v>-1.0603588907014183</v>
      </c>
      <c r="F32" s="31">
        <f>'Precios M Mensuales'!B368</f>
        <v>77.642974208171566</v>
      </c>
      <c r="G32" s="6">
        <f t="shared" si="6"/>
        <v>-1.0603588907014405</v>
      </c>
      <c r="I32" s="50"/>
      <c r="J32" s="6"/>
      <c r="K32" s="22"/>
      <c r="L32" s="6"/>
    </row>
    <row r="33" spans="1:12" x14ac:dyDescent="0.25">
      <c r="A33" s="5">
        <v>1948</v>
      </c>
      <c r="B33" s="31">
        <f>AVERAGE('Precios M Mensuales'!B369:B380)</f>
        <v>83.211761311313325</v>
      </c>
      <c r="C33" s="6">
        <f t="shared" si="7"/>
        <v>7.3234494857418175</v>
      </c>
      <c r="D33" s="31">
        <f t="shared" si="3"/>
        <v>79.477922058535199</v>
      </c>
      <c r="E33" s="6">
        <f t="shared" si="5"/>
        <v>10.634789777411392</v>
      </c>
      <c r="F33" s="31">
        <f>'Precios M Mensuales'!B380</f>
        <v>85.900141292140361</v>
      </c>
      <c r="G33" s="6">
        <f t="shared" si="6"/>
        <v>10.634789777411392</v>
      </c>
      <c r="I33" s="50"/>
      <c r="J33" s="6"/>
      <c r="K33" s="22"/>
      <c r="L33" s="6"/>
    </row>
    <row r="34" spans="1:12" x14ac:dyDescent="0.25">
      <c r="A34" s="5">
        <v>1949</v>
      </c>
      <c r="B34" s="31">
        <f>AVERAGE('Precios M Mensuales'!B381:B392)</f>
        <v>91.162218377628221</v>
      </c>
      <c r="C34" s="6">
        <f t="shared" si="7"/>
        <v>9.55448717948717</v>
      </c>
      <c r="D34" s="31">
        <f t="shared" si="3"/>
        <v>86.880858166818996</v>
      </c>
      <c r="E34" s="6">
        <f t="shared" si="5"/>
        <v>9.31445603576746</v>
      </c>
      <c r="F34" s="31">
        <f>'Precios M Mensuales'!B392</f>
        <v>93.901272187458915</v>
      </c>
      <c r="G34" s="6">
        <f t="shared" si="6"/>
        <v>9.31445603576746</v>
      </c>
      <c r="I34" s="50"/>
      <c r="J34" s="6"/>
      <c r="K34" s="22"/>
      <c r="L34" s="6"/>
    </row>
    <row r="35" spans="1:12" x14ac:dyDescent="0.25">
      <c r="A35" s="5">
        <v>1950</v>
      </c>
      <c r="B35" s="31">
        <f>AVERAGE('Precios M Mensuales'!B393:B404)</f>
        <v>100.00000000000006</v>
      </c>
      <c r="C35" s="6">
        <f t="shared" si="7"/>
        <v>9.6945662135627497</v>
      </c>
      <c r="D35" s="31">
        <f t="shared" si="3"/>
        <v>100</v>
      </c>
      <c r="E35" s="6">
        <f t="shared" si="5"/>
        <v>15.100152219941343</v>
      </c>
      <c r="F35" s="31">
        <f>'Precios M Mensuales'!B404</f>
        <v>108.08050722422665</v>
      </c>
      <c r="G35" s="6">
        <f>((F35/F34)-1)*100</f>
        <v>15.100152219941343</v>
      </c>
      <c r="I35" s="50"/>
      <c r="J35" s="6"/>
      <c r="K35" s="22"/>
      <c r="L35" s="6"/>
    </row>
    <row r="36" spans="1:12" x14ac:dyDescent="0.25">
      <c r="A36" s="5">
        <v>1951</v>
      </c>
      <c r="B36" s="31">
        <f>AVERAGE('Precios M Mensuales'!B405:B416)</f>
        <v>124.39946077226945</v>
      </c>
      <c r="C36" s="6">
        <f t="shared" si="7"/>
        <v>24.399460772269379</v>
      </c>
      <c r="D36" s="31">
        <f t="shared" si="3"/>
        <v>119.70781156827672</v>
      </c>
      <c r="E36" s="6">
        <f t="shared" si="5"/>
        <v>19.707811568276725</v>
      </c>
      <c r="F36" s="31">
        <f>'Precios M Mensuales'!B416</f>
        <v>129.38080993001495</v>
      </c>
      <c r="G36" s="6">
        <f t="shared" si="6"/>
        <v>19.707811568276725</v>
      </c>
      <c r="I36" s="50"/>
      <c r="J36" s="6"/>
      <c r="K36" s="22"/>
      <c r="L36" s="6"/>
    </row>
    <row r="37" spans="1:12" x14ac:dyDescent="0.25">
      <c r="A37" s="5">
        <v>1952</v>
      </c>
      <c r="B37" s="31">
        <f>AVERAGE('Precios M Mensuales'!B417:B428)</f>
        <v>128.89744451309085</v>
      </c>
      <c r="C37" s="6">
        <f t="shared" si="7"/>
        <v>3.6157582298974589</v>
      </c>
      <c r="D37" s="31">
        <f t="shared" si="3"/>
        <v>117.08407871198571</v>
      </c>
      <c r="E37" s="6">
        <f t="shared" si="5"/>
        <v>-2.1917808219178214</v>
      </c>
      <c r="F37" s="31">
        <f>'Precios M Mensuales'!B428</f>
        <v>126.54506615072695</v>
      </c>
      <c r="G37" s="6">
        <f t="shared" si="6"/>
        <v>-2.1917808219178103</v>
      </c>
      <c r="I37" s="50"/>
      <c r="J37" s="6"/>
      <c r="K37" s="22"/>
      <c r="L37" s="6"/>
    </row>
    <row r="38" spans="1:12" x14ac:dyDescent="0.25">
      <c r="A38" s="5">
        <v>1953</v>
      </c>
      <c r="B38" s="31">
        <f>AVERAGE('Precios M Mensuales'!B429:B440)</f>
        <v>126.48330279189781</v>
      </c>
      <c r="C38" s="6">
        <f t="shared" si="7"/>
        <v>-1.8729166666666131</v>
      </c>
      <c r="D38" s="31">
        <f t="shared" si="3"/>
        <v>117.94871794871804</v>
      </c>
      <c r="E38" s="6">
        <f t="shared" si="5"/>
        <v>0.73847720906550229</v>
      </c>
      <c r="F38" s="31">
        <f>'Precios M Mensuales'!B440</f>
        <v>127.47957262344691</v>
      </c>
      <c r="G38" s="6">
        <f t="shared" si="6"/>
        <v>0.73847720906548009</v>
      </c>
      <c r="I38" s="50"/>
      <c r="J38" s="6"/>
      <c r="K38" s="22"/>
      <c r="L38" s="6"/>
    </row>
    <row r="39" spans="1:12" x14ac:dyDescent="0.25">
      <c r="A39" s="5">
        <v>1954</v>
      </c>
      <c r="B39" s="31">
        <f>AVERAGE('Precios M Mensuales'!B441:B452)</f>
        <v>138.0974996152128</v>
      </c>
      <c r="C39" s="6">
        <f t="shared" si="7"/>
        <v>9.1823952782319029</v>
      </c>
      <c r="D39" s="31">
        <f t="shared" si="3"/>
        <v>137.11985688729888</v>
      </c>
      <c r="E39" s="6">
        <f t="shared" si="5"/>
        <v>16.253791708796793</v>
      </c>
      <c r="F39" s="31">
        <f>'Precios M Mensuales'!B452</f>
        <v>148.19983682892632</v>
      </c>
      <c r="G39" s="6">
        <f>((F39/F38)-1)*100</f>
        <v>16.253791708796793</v>
      </c>
      <c r="I39" s="50"/>
      <c r="J39" s="6"/>
      <c r="K39" s="22"/>
      <c r="L39" s="6"/>
    </row>
    <row r="40" spans="1:12" x14ac:dyDescent="0.25">
      <c r="A40" s="5">
        <v>1955</v>
      </c>
      <c r="B40" s="31">
        <f>AVERAGE('Precios M Mensuales'!B453:B464)</f>
        <v>157.18694523754928</v>
      </c>
      <c r="C40" s="6">
        <f t="shared" si="7"/>
        <v>13.823165282156635</v>
      </c>
      <c r="D40" s="31">
        <f>(F40/F$35)*100</f>
        <v>150.04391248340013</v>
      </c>
      <c r="E40" s="6">
        <f t="shared" si="5"/>
        <v>9.4253712696941818</v>
      </c>
      <c r="F40" s="31">
        <f>'Precios M Mensuales'!B464</f>
        <v>162.16822167113358</v>
      </c>
      <c r="G40" s="6">
        <f t="shared" ref="G40:G71" si="8">((F40/F39)-1)*100</f>
        <v>9.4253712696941605</v>
      </c>
      <c r="I40" s="50"/>
      <c r="J40" s="6"/>
      <c r="K40" s="22"/>
      <c r="L40" s="6"/>
    </row>
    <row r="41" spans="1:12" x14ac:dyDescent="0.25">
      <c r="A41" s="5">
        <v>1956</v>
      </c>
      <c r="B41" s="31">
        <f>AVERAGE('Precios M Mensuales'!B465:B476)</f>
        <v>164.49742963313366</v>
      </c>
      <c r="C41" s="6">
        <f t="shared" si="7"/>
        <v>4.6508215962441257</v>
      </c>
      <c r="D41" s="31">
        <f t="shared" si="3"/>
        <v>152.60438880564246</v>
      </c>
      <c r="E41" s="6">
        <f t="shared" si="5"/>
        <v>1.7064846416382284</v>
      </c>
      <c r="F41" s="31">
        <f>'Precios M Mensuales'!B476</f>
        <v>164.93559746756932</v>
      </c>
      <c r="G41" s="6">
        <f t="shared" si="8"/>
        <v>1.7064846416382284</v>
      </c>
      <c r="I41" s="50"/>
      <c r="J41" s="6"/>
      <c r="K41" s="22"/>
      <c r="L41" s="6"/>
    </row>
    <row r="42" spans="1:12" x14ac:dyDescent="0.25">
      <c r="A42" s="5">
        <v>1957</v>
      </c>
      <c r="B42" s="31">
        <f>AVERAGE('Precios M Mensuales'!B477:B488)</f>
        <v>171.64648377392595</v>
      </c>
      <c r="C42" s="6">
        <f t="shared" si="7"/>
        <v>4.3459974765175824</v>
      </c>
      <c r="D42" s="31">
        <f t="shared" si="3"/>
        <v>162.07815119793901</v>
      </c>
      <c r="E42" s="6">
        <f t="shared" si="5"/>
        <v>6.2080536912751283</v>
      </c>
      <c r="F42" s="31">
        <f>'Precios M Mensuales'!B488</f>
        <v>175.17488791438146</v>
      </c>
      <c r="G42" s="6">
        <f t="shared" si="8"/>
        <v>6.2080536912751283</v>
      </c>
      <c r="I42" s="50"/>
      <c r="J42" s="6"/>
      <c r="K42" s="22"/>
      <c r="L42" s="6"/>
    </row>
    <row r="43" spans="1:12" x14ac:dyDescent="0.25">
      <c r="A43" s="5">
        <v>1958</v>
      </c>
      <c r="B43" s="31">
        <f>AVERAGE('Precios M Mensuales'!B489:B500)</f>
        <v>179.25676721412415</v>
      </c>
      <c r="C43" s="6">
        <f t="shared" si="7"/>
        <v>4.4336960902861433</v>
      </c>
      <c r="D43" s="31">
        <f t="shared" si="3"/>
        <v>167.96724673909634</v>
      </c>
      <c r="E43" s="6">
        <f t="shared" si="5"/>
        <v>3.6334913112164191</v>
      </c>
      <c r="F43" s="31">
        <f>'Precios M Mensuales'!B500</f>
        <v>181.53985224618361</v>
      </c>
      <c r="G43" s="6">
        <f t="shared" si="8"/>
        <v>3.6334913112164191</v>
      </c>
      <c r="I43" s="50"/>
      <c r="J43" s="6"/>
      <c r="K43" s="22"/>
      <c r="L43" s="6"/>
    </row>
    <row r="44" spans="1:12" x14ac:dyDescent="0.25">
      <c r="A44" s="5">
        <v>1959</v>
      </c>
      <c r="B44" s="31">
        <f>AVERAGE('Precios M Mensuales'!B501:B512)</f>
        <v>181.32076832896584</v>
      </c>
      <c r="C44" s="6">
        <f t="shared" si="7"/>
        <v>1.1514215875466638</v>
      </c>
      <c r="D44" s="31">
        <f t="shared" si="3"/>
        <v>168.47934200354482</v>
      </c>
      <c r="E44" s="6">
        <f t="shared" si="5"/>
        <v>0.30487804878049918</v>
      </c>
      <c r="F44" s="31">
        <f>'Precios M Mensuales'!B512</f>
        <v>182.09332740547077</v>
      </c>
      <c r="G44" s="6">
        <f t="shared" si="8"/>
        <v>0.30487804878049918</v>
      </c>
      <c r="I44" s="50"/>
      <c r="J44" s="6"/>
      <c r="K44" s="22"/>
      <c r="L44" s="6"/>
    </row>
    <row r="45" spans="1:12" x14ac:dyDescent="0.25">
      <c r="A45" s="5">
        <v>1960</v>
      </c>
      <c r="B45" s="31">
        <f>AVERAGE('Precios M Mensuales'!B513:B524)</f>
        <v>190.22249380750074</v>
      </c>
      <c r="C45" s="6">
        <f t="shared" si="7"/>
        <v>4.9093799682034867</v>
      </c>
      <c r="D45" s="31">
        <f t="shared" si="3"/>
        <v>177.56903294750498</v>
      </c>
      <c r="E45" s="6">
        <f t="shared" si="5"/>
        <v>5.3951367781154502</v>
      </c>
      <c r="F45" s="31">
        <f>'Precios M Mensuales'!B524</f>
        <v>191.91751148281753</v>
      </c>
      <c r="G45" s="6">
        <f t="shared" si="8"/>
        <v>5.3951367781154724</v>
      </c>
      <c r="I45" s="50"/>
      <c r="J45" s="6"/>
      <c r="K45" s="22"/>
      <c r="L45" s="6"/>
    </row>
    <row r="46" spans="1:12" x14ac:dyDescent="0.25">
      <c r="A46" s="5">
        <v>1961</v>
      </c>
      <c r="B46" s="31">
        <f>AVERAGE('Precios M Mensuales'!B525:B536)</f>
        <v>192.05588027263926</v>
      </c>
      <c r="C46" s="6">
        <f t="shared" si="7"/>
        <v>0.96381160210938788</v>
      </c>
      <c r="D46" s="31">
        <f t="shared" si="3"/>
        <v>177.56903294750495</v>
      </c>
      <c r="E46" s="6">
        <f t="shared" si="5"/>
        <v>-1.1102230246251565E-14</v>
      </c>
      <c r="F46" s="31">
        <f>'Precios M Mensuales'!B536</f>
        <v>191.91751148281747</v>
      </c>
      <c r="G46" s="6">
        <f t="shared" si="8"/>
        <v>-3.3306690738754696E-14</v>
      </c>
      <c r="I46" s="50"/>
      <c r="J46" s="6"/>
      <c r="K46" s="22"/>
      <c r="L46" s="6"/>
    </row>
    <row r="47" spans="1:12" x14ac:dyDescent="0.25">
      <c r="A47" s="5">
        <v>1962</v>
      </c>
      <c r="B47" s="31">
        <f>AVERAGE('Precios M Mensuales'!B537:B548)</f>
        <v>195.51510001818394</v>
      </c>
      <c r="C47" s="6">
        <f t="shared" si="7"/>
        <v>1.8011527377521874</v>
      </c>
      <c r="D47" s="31">
        <f t="shared" si="3"/>
        <v>181.66579506309267</v>
      </c>
      <c r="E47" s="6">
        <f t="shared" si="5"/>
        <v>2.3071377072819033</v>
      </c>
      <c r="F47" s="31">
        <f>'Precios M Mensuales'!B548</f>
        <v>196.34531275711467</v>
      </c>
      <c r="G47" s="6">
        <f t="shared" si="8"/>
        <v>2.3071377072819255</v>
      </c>
      <c r="I47" s="50"/>
      <c r="J47" s="6"/>
      <c r="K47" s="22"/>
      <c r="L47" s="6"/>
    </row>
    <row r="48" spans="1:12" x14ac:dyDescent="0.25">
      <c r="A48" s="5">
        <v>1963</v>
      </c>
      <c r="B48" s="31">
        <f>AVERAGE('Precios M Mensuales'!B549:B560)</f>
        <v>196.64511180172852</v>
      </c>
      <c r="C48" s="6">
        <f t="shared" si="7"/>
        <v>0.57796650153336682</v>
      </c>
      <c r="D48" s="31">
        <f t="shared" si="3"/>
        <v>182.30591414365327</v>
      </c>
      <c r="E48" s="6">
        <f t="shared" si="5"/>
        <v>0.35236081747711534</v>
      </c>
      <c r="F48" s="31">
        <f>'Precios M Mensuales'!B560</f>
        <v>197.03715670622361</v>
      </c>
      <c r="G48" s="6">
        <f t="shared" si="8"/>
        <v>0.35236081747709314</v>
      </c>
      <c r="I48" s="50"/>
      <c r="J48" s="6"/>
      <c r="K48" s="22"/>
      <c r="L48" s="6"/>
    </row>
    <row r="49" spans="1:12" x14ac:dyDescent="0.25">
      <c r="A49" s="5">
        <v>1964</v>
      </c>
      <c r="B49" s="31">
        <f>AVERAGE('Precios M Mensuales'!B561:B572)</f>
        <v>204.98183138849117</v>
      </c>
      <c r="C49" s="6">
        <f t="shared" si="7"/>
        <v>4.2394746100621772</v>
      </c>
      <c r="D49" s="31">
        <f t="shared" si="3"/>
        <v>192.41979561651047</v>
      </c>
      <c r="E49" s="6">
        <f t="shared" si="5"/>
        <v>5.5477528089887818</v>
      </c>
      <c r="F49" s="31">
        <f>'Precios M Mensuales'!B572</f>
        <v>207.96829110214475</v>
      </c>
      <c r="G49" s="6">
        <f t="shared" si="8"/>
        <v>5.5477528089887818</v>
      </c>
      <c r="I49" s="50"/>
      <c r="J49" s="6"/>
      <c r="K49" s="22"/>
      <c r="L49" s="6"/>
    </row>
    <row r="50" spans="1:12" x14ac:dyDescent="0.25">
      <c r="A50" s="5">
        <v>1965</v>
      </c>
      <c r="B50" s="31">
        <f>AVERAGE('Precios M Mensuales'!B573:B584)</f>
        <v>208.72931944616448</v>
      </c>
      <c r="C50" s="6">
        <f t="shared" ref="C50:C75" si="9">((B50/B49)-1)*100</f>
        <v>1.828204983968007</v>
      </c>
      <c r="D50" s="31">
        <f t="shared" si="3"/>
        <v>192.8038670648468</v>
      </c>
      <c r="E50" s="6">
        <f t="shared" si="5"/>
        <v>0.19960079840317668</v>
      </c>
      <c r="F50" s="31">
        <f>'Precios M Mensuales'!B584</f>
        <v>208.3833974716101</v>
      </c>
      <c r="G50" s="6">
        <f t="shared" si="8"/>
        <v>0.19960079840319889</v>
      </c>
      <c r="I50" s="50"/>
      <c r="J50" s="6"/>
      <c r="K50" s="22"/>
      <c r="L50" s="6"/>
    </row>
    <row r="51" spans="1:12" x14ac:dyDescent="0.25">
      <c r="A51" s="5">
        <v>1966</v>
      </c>
      <c r="B51" s="31">
        <f>AVERAGE('Precios M Mensuales'!B585:B596)</f>
        <v>211.4621030451448</v>
      </c>
      <c r="C51" s="6">
        <f t="shared" si="9"/>
        <v>1.3092475969506356</v>
      </c>
      <c r="D51" s="31">
        <f t="shared" si="3"/>
        <v>198.30889115766772</v>
      </c>
      <c r="E51" s="6">
        <f t="shared" si="5"/>
        <v>2.855245683930896</v>
      </c>
      <c r="F51" s="31">
        <f>'Precios M Mensuales'!B596</f>
        <v>214.33325543394682</v>
      </c>
      <c r="G51" s="6">
        <f t="shared" si="8"/>
        <v>2.855245683930896</v>
      </c>
      <c r="I51" s="50"/>
      <c r="J51" s="6"/>
      <c r="K51" s="22"/>
      <c r="L51" s="6"/>
    </row>
    <row r="52" spans="1:12" x14ac:dyDescent="0.25">
      <c r="A52" s="5">
        <v>1967</v>
      </c>
      <c r="B52" s="31">
        <f>AVERAGE('Precios M Mensuales'!B597:B608)</f>
        <v>217.49267613487757</v>
      </c>
      <c r="C52" s="6">
        <f t="shared" si="9"/>
        <v>2.8518457931184571</v>
      </c>
      <c r="D52" s="31">
        <f t="shared" si="3"/>
        <v>201.76553419269482</v>
      </c>
      <c r="E52" s="6">
        <f t="shared" si="5"/>
        <v>1.7430600387346562</v>
      </c>
      <c r="F52" s="31">
        <f>'Precios M Mensuales'!B608</f>
        <v>218.06921275913501</v>
      </c>
      <c r="G52" s="6">
        <f t="shared" si="8"/>
        <v>1.7430600387346562</v>
      </c>
      <c r="I52" s="50"/>
      <c r="J52" s="6"/>
      <c r="K52" s="22"/>
      <c r="L52" s="6"/>
    </row>
    <row r="53" spans="1:12" x14ac:dyDescent="0.25">
      <c r="A53" s="5">
        <v>1968</v>
      </c>
      <c r="B53" s="31">
        <f>AVERAGE('Precios M Mensuales'!B609:B620)</f>
        <v>221.70139349195688</v>
      </c>
      <c r="C53" s="6">
        <f t="shared" si="9"/>
        <v>1.9351076237938525</v>
      </c>
      <c r="D53" s="31">
        <f t="shared" si="3"/>
        <v>205.86229630828248</v>
      </c>
      <c r="E53" s="6">
        <f t="shared" si="5"/>
        <v>2.0304568527918621</v>
      </c>
      <c r="F53" s="31">
        <f>'Precios M Mensuales'!B620</f>
        <v>222.49701403343212</v>
      </c>
      <c r="G53" s="6">
        <f t="shared" si="8"/>
        <v>2.0304568527918621</v>
      </c>
      <c r="I53" s="50"/>
      <c r="J53" s="6"/>
      <c r="K53" s="22"/>
      <c r="L53" s="6"/>
    </row>
    <row r="54" spans="1:12" x14ac:dyDescent="0.25">
      <c r="A54" s="5">
        <v>1969</v>
      </c>
      <c r="B54" s="31">
        <f>AVERAGE('Precios M Mensuales'!B621:B632)</f>
        <v>227.30336331577891</v>
      </c>
      <c r="C54" s="6">
        <f t="shared" si="9"/>
        <v>2.526808575980044</v>
      </c>
      <c r="D54" s="31">
        <f t="shared" si="3"/>
        <v>215.86917901245016</v>
      </c>
      <c r="E54" s="6">
        <f t="shared" si="5"/>
        <v>4.8609594294927172</v>
      </c>
      <c r="F54" s="31">
        <f>'Precios M Mensuales'!B632</f>
        <v>233.31250361742997</v>
      </c>
      <c r="G54" s="6">
        <f t="shared" si="8"/>
        <v>4.8609594294927172</v>
      </c>
      <c r="I54" s="50"/>
      <c r="J54" s="6"/>
      <c r="K54" s="22"/>
      <c r="L54" s="6"/>
    </row>
    <row r="55" spans="1:12" x14ac:dyDescent="0.25">
      <c r="A55" s="5">
        <v>1970</v>
      </c>
      <c r="B55" s="31">
        <f>AVERAGE('Precios M Mensuales'!B633:B644)</f>
        <v>238.67625274463239</v>
      </c>
      <c r="C55" s="6">
        <f t="shared" si="9"/>
        <v>5.0033968978513643</v>
      </c>
      <c r="D55" s="31">
        <f t="shared" si="3"/>
        <v>226.00364154454346</v>
      </c>
      <c r="E55" s="6">
        <f t="shared" si="5"/>
        <v>4.694724174361542</v>
      </c>
      <c r="F55" s="31">
        <f>'Precios M Mensuales'!B644</f>
        <v>244.26588212656557</v>
      </c>
      <c r="G55" s="6">
        <f t="shared" si="8"/>
        <v>4.6947241743615198</v>
      </c>
      <c r="I55" s="35"/>
      <c r="J55" s="6"/>
      <c r="K55" s="22"/>
    </row>
    <row r="56" spans="1:12" x14ac:dyDescent="0.25">
      <c r="A56" s="5">
        <v>1971</v>
      </c>
      <c r="B56" s="31">
        <f>AVERAGE('Precios M Mensuales'!B645:B656)</f>
        <v>251.72950722203174</v>
      </c>
      <c r="C56" s="6">
        <f t="shared" si="9"/>
        <v>5.4690210388737226</v>
      </c>
      <c r="D56" s="31">
        <f t="shared" si="3"/>
        <v>237.21302870436185</v>
      </c>
      <c r="E56" s="6">
        <f t="shared" si="5"/>
        <v>4.9598259051100824</v>
      </c>
      <c r="F56" s="31">
        <f>'Precios M Mensuales'!B656</f>
        <v>256.38104462562467</v>
      </c>
      <c r="G56" s="6">
        <f t="shared" si="8"/>
        <v>4.9598259051101046</v>
      </c>
      <c r="I56" s="35"/>
      <c r="J56" s="6"/>
      <c r="K56" s="22"/>
    </row>
    <row r="57" spans="1:12" x14ac:dyDescent="0.25">
      <c r="A57" s="5">
        <v>1972</v>
      </c>
      <c r="B57" s="31">
        <f>AVERAGE('Precios M Mensuales'!B657:B668)</f>
        <v>264.17422957606215</v>
      </c>
      <c r="C57" s="6">
        <f t="shared" si="9"/>
        <v>4.9436883627050676</v>
      </c>
      <c r="D57" s="31">
        <f t="shared" si="3"/>
        <v>250.39295704815441</v>
      </c>
      <c r="E57" s="6">
        <f t="shared" si="5"/>
        <v>5.556157018769281</v>
      </c>
      <c r="F57" s="31">
        <f>'Precios M Mensuales'!B668</f>
        <v>270.62597803138527</v>
      </c>
      <c r="G57" s="6">
        <f t="shared" si="8"/>
        <v>5.5561570187692588</v>
      </c>
      <c r="I57" s="35"/>
      <c r="J57" s="6"/>
      <c r="K57" s="22"/>
    </row>
    <row r="58" spans="1:12" x14ac:dyDescent="0.25">
      <c r="A58" s="5">
        <v>1973</v>
      </c>
      <c r="B58" s="31">
        <f>AVERAGE('Precios M Mensuales'!B669:B680)</f>
        <v>296.09161374737783</v>
      </c>
      <c r="C58" s="6">
        <f t="shared" si="9"/>
        <v>12.081944640298792</v>
      </c>
      <c r="D58" s="31">
        <f t="shared" si="3"/>
        <v>303.90593077875161</v>
      </c>
      <c r="E58" s="6">
        <f t="shared" si="5"/>
        <v>21.371597013531751</v>
      </c>
      <c r="F58" s="31">
        <f>'Precios M Mensuales'!B680</f>
        <v>328.46307147018183</v>
      </c>
      <c r="G58" s="6">
        <f t="shared" si="8"/>
        <v>21.37159701353173</v>
      </c>
      <c r="I58" s="35"/>
      <c r="J58" s="6"/>
      <c r="K58" s="22"/>
    </row>
    <row r="59" spans="1:12" x14ac:dyDescent="0.25">
      <c r="A59" s="5">
        <v>1974</v>
      </c>
      <c r="B59" s="31">
        <f>AVERAGE('Precios M Mensuales'!B681:B692)</f>
        <v>366.51411797213922</v>
      </c>
      <c r="C59" s="6">
        <f t="shared" si="9"/>
        <v>23.784025266195187</v>
      </c>
      <c r="D59" s="31">
        <f t="shared" si="3"/>
        <v>366.50421623754499</v>
      </c>
      <c r="E59" s="6">
        <f t="shared" si="5"/>
        <v>20.597915051669702</v>
      </c>
      <c r="F59" s="31">
        <f>'Precios M Mensuales'!B692</f>
        <v>396.11961590771512</v>
      </c>
      <c r="G59" s="6">
        <f t="shared" si="8"/>
        <v>20.597915051669723</v>
      </c>
      <c r="I59" s="35"/>
      <c r="J59" s="6"/>
      <c r="K59" s="22"/>
    </row>
    <row r="60" spans="1:12" x14ac:dyDescent="0.25">
      <c r="A60" s="5">
        <v>1975</v>
      </c>
      <c r="B60" s="31">
        <f>AVERAGE('Precios M Mensuales'!B693:B704)</f>
        <v>421.28791639725631</v>
      </c>
      <c r="C60" s="6">
        <f t="shared" si="9"/>
        <v>14.944526210387554</v>
      </c>
      <c r="D60" s="31">
        <f t="shared" si="3"/>
        <v>407.93777530228033</v>
      </c>
      <c r="E60" s="6">
        <f t="shared" si="5"/>
        <v>11.305070236321836</v>
      </c>
      <c r="F60" s="31">
        <f>'Precios M Mensuales'!B704</f>
        <v>440.90121670593055</v>
      </c>
      <c r="G60" s="6">
        <f t="shared" si="8"/>
        <v>11.305070236321836</v>
      </c>
      <c r="I60" s="35"/>
      <c r="J60" s="6"/>
      <c r="K60" s="22"/>
    </row>
    <row r="61" spans="1:12" x14ac:dyDescent="0.25">
      <c r="A61" s="5">
        <v>1976</v>
      </c>
      <c r="B61" s="31">
        <f>AVERAGE('Precios M Mensuales'!B705:B716)</f>
        <v>487.95554828397576</v>
      </c>
      <c r="C61" s="6">
        <f t="shared" si="9"/>
        <v>15.824719696886525</v>
      </c>
      <c r="D61" s="31">
        <f t="shared" si="3"/>
        <v>518.90498990504545</v>
      </c>
      <c r="E61" s="6">
        <f t="shared" si="5"/>
        <v>27.201995333856701</v>
      </c>
      <c r="F61" s="31">
        <f>'Precios M Mensuales'!B716</f>
        <v>560.83514510119517</v>
      </c>
      <c r="G61" s="6">
        <f t="shared" si="8"/>
        <v>27.201995333856701</v>
      </c>
      <c r="I61" s="35"/>
      <c r="J61" s="6"/>
      <c r="K61" s="22"/>
    </row>
    <row r="62" spans="1:12" x14ac:dyDescent="0.25">
      <c r="A62" s="5">
        <v>1977</v>
      </c>
      <c r="B62" s="31">
        <f>AVERAGE('Precios M Mensuales'!B717:B728)</f>
        <v>629.77556600336015</v>
      </c>
      <c r="C62" s="6">
        <f t="shared" si="9"/>
        <v>29.064126479990215</v>
      </c>
      <c r="D62" s="31">
        <f t="shared" si="3"/>
        <v>626.11024545111172</v>
      </c>
      <c r="E62" s="6">
        <f t="shared" si="5"/>
        <v>20.659900681564803</v>
      </c>
      <c r="F62" s="31">
        <f>'Precios M Mensuales'!B728</f>
        <v>676.70312906641198</v>
      </c>
      <c r="G62" s="6">
        <f t="shared" si="8"/>
        <v>20.659900681564803</v>
      </c>
      <c r="I62" s="35"/>
      <c r="J62" s="6"/>
      <c r="K62" s="22"/>
    </row>
    <row r="63" spans="1:12" x14ac:dyDescent="0.25">
      <c r="A63" s="5">
        <v>1978</v>
      </c>
      <c r="B63" s="31">
        <f>AVERAGE('Precios M Mensuales'!B729:B740)</f>
        <v>739.71734670020339</v>
      </c>
      <c r="C63" s="6">
        <f t="shared" si="9"/>
        <v>17.457295365482107</v>
      </c>
      <c r="D63" s="31">
        <f t="shared" si="3"/>
        <v>727.35251461141104</v>
      </c>
      <c r="E63" s="6">
        <f t="shared" si="5"/>
        <v>16.170038726543169</v>
      </c>
      <c r="F63" s="31">
        <f>'Precios M Mensuales'!B740</f>
        <v>786.12628710018032</v>
      </c>
      <c r="G63" s="6">
        <f t="shared" si="8"/>
        <v>16.17003872654319</v>
      </c>
      <c r="I63" s="35"/>
      <c r="J63" s="6"/>
      <c r="K63" s="22"/>
    </row>
    <row r="64" spans="1:12" x14ac:dyDescent="0.25">
      <c r="A64" s="5">
        <v>1979</v>
      </c>
      <c r="B64" s="31">
        <f>AVERAGE('Precios M Mensuales'!B741:B752)</f>
        <v>874.28118173592111</v>
      </c>
      <c r="C64" s="6">
        <f t="shared" si="9"/>
        <v>18.191250433154238</v>
      </c>
      <c r="D64" s="31">
        <f t="shared" si="3"/>
        <v>872.97145247411515</v>
      </c>
      <c r="E64" s="6">
        <f t="shared" si="5"/>
        <v>20.020407565443165</v>
      </c>
      <c r="F64" s="31">
        <f>'Precios M Mensuales'!B752</f>
        <v>943.51197375672234</v>
      </c>
      <c r="G64" s="6">
        <f t="shared" si="8"/>
        <v>20.020407565443165</v>
      </c>
      <c r="I64" s="35"/>
      <c r="J64" s="6"/>
      <c r="K64" s="22"/>
    </row>
    <row r="65" spans="1:11" x14ac:dyDescent="0.25">
      <c r="A65" s="5">
        <v>1980</v>
      </c>
      <c r="B65" s="31">
        <f>AVERAGE('Precios M Mensuales'!B753:B764)</f>
        <v>1104.6686741725155</v>
      </c>
      <c r="C65" s="6">
        <f t="shared" si="9"/>
        <v>26.351647187367178</v>
      </c>
      <c r="D65" s="31">
        <f t="shared" si="3"/>
        <v>1133.5244610911723</v>
      </c>
      <c r="E65" s="6">
        <f t="shared" si="5"/>
        <v>29.846681455460633</v>
      </c>
      <c r="F65" s="31">
        <f>'Precios M Mensuales'!B764</f>
        <v>1225.1189870580206</v>
      </c>
      <c r="G65" s="6">
        <f t="shared" si="8"/>
        <v>29.846681455460633</v>
      </c>
      <c r="I65" s="35"/>
      <c r="J65" s="6"/>
      <c r="K65" s="22"/>
    </row>
    <row r="66" spans="1:11" x14ac:dyDescent="0.25">
      <c r="A66" s="5">
        <v>1981</v>
      </c>
      <c r="B66" s="31">
        <f>AVERAGE('Precios M Mensuales'!B765:B776)</f>
        <v>1413.2441823754752</v>
      </c>
      <c r="C66" s="6">
        <f t="shared" si="9"/>
        <v>27.933761083078366</v>
      </c>
      <c r="D66" s="31">
        <f t="shared" si="3"/>
        <v>1458.6717930076923</v>
      </c>
      <c r="E66" s="6">
        <f t="shared" si="5"/>
        <v>28.684633025344787</v>
      </c>
      <c r="F66" s="31">
        <f>'Precios M Mensuales'!B776</f>
        <v>1576.5398726194353</v>
      </c>
      <c r="G66" s="6">
        <f t="shared" si="8"/>
        <v>28.684633025344809</v>
      </c>
      <c r="I66" s="35"/>
      <c r="J66" s="6"/>
      <c r="K66" s="22"/>
    </row>
    <row r="67" spans="1:11" x14ac:dyDescent="0.25">
      <c r="A67" s="5">
        <v>1982</v>
      </c>
      <c r="B67" s="31">
        <f>AVERAGE('Precios M Mensuales'!B777:B788)</f>
        <v>2245.8347650221513</v>
      </c>
      <c r="C67" s="6">
        <f t="shared" si="9"/>
        <v>58.913427207406023</v>
      </c>
      <c r="D67" s="31">
        <f t="shared" si="3"/>
        <v>2900.4784657655114</v>
      </c>
      <c r="E67" s="6">
        <f t="shared" si="5"/>
        <v>98.843802949318828</v>
      </c>
      <c r="F67" s="31">
        <f>'Precios M Mensuales'!B788</f>
        <v>3134.8518377288319</v>
      </c>
      <c r="G67" s="6">
        <f t="shared" si="8"/>
        <v>98.843802949318828</v>
      </c>
      <c r="I67" s="35"/>
      <c r="J67" s="6"/>
      <c r="K67" s="22"/>
    </row>
    <row r="68" spans="1:11" x14ac:dyDescent="0.25">
      <c r="A68" s="5">
        <v>1983</v>
      </c>
      <c r="B68" s="31">
        <f>AVERAGE('Precios M Mensuales'!B789:B800)</f>
        <v>4533.7773353268212</v>
      </c>
      <c r="C68" s="6">
        <f t="shared" si="9"/>
        <v>101.87492891010189</v>
      </c>
      <c r="D68" s="31">
        <f t="shared" si="3"/>
        <v>5243.433454594564</v>
      </c>
      <c r="E68" s="6">
        <f t="shared" si="5"/>
        <v>80.778223885578342</v>
      </c>
      <c r="F68" s="31">
        <f>'Precios M Mensuales'!B800</f>
        <v>5667.1294736905948</v>
      </c>
      <c r="G68" s="6">
        <f t="shared" si="8"/>
        <v>80.778223885578342</v>
      </c>
      <c r="I68" s="35"/>
      <c r="J68" s="6"/>
      <c r="K68" s="22"/>
    </row>
    <row r="69" spans="1:11" x14ac:dyDescent="0.25">
      <c r="A69" s="5">
        <v>1984</v>
      </c>
      <c r="B69" s="31">
        <f>AVERAGE('Precios M Mensuales'!B801:B812)</f>
        <v>7501.0807303908141</v>
      </c>
      <c r="C69" s="6">
        <f t="shared" si="9"/>
        <v>65.448811787535476</v>
      </c>
      <c r="D69" s="31">
        <f t="shared" si="3"/>
        <v>8345.2704483460475</v>
      </c>
      <c r="E69" s="6">
        <f t="shared" si="5"/>
        <v>59.156600739034751</v>
      </c>
      <c r="F69" s="31">
        <f>'Precios M Mensuales'!B812</f>
        <v>9019.6106298059021</v>
      </c>
      <c r="G69" s="6">
        <f t="shared" si="8"/>
        <v>59.156600739034772</v>
      </c>
      <c r="I69" s="35"/>
      <c r="J69" s="6"/>
      <c r="K69" s="22"/>
    </row>
    <row r="70" spans="1:11" x14ac:dyDescent="0.25">
      <c r="A70" s="5">
        <v>1985</v>
      </c>
      <c r="B70" s="31">
        <f>AVERAGE('Precios M Mensuales'!B813:B824)</f>
        <v>11832.838281028047</v>
      </c>
      <c r="C70" s="6">
        <f t="shared" si="9"/>
        <v>57.748445941756231</v>
      </c>
      <c r="D70" s="31">
        <f t="shared" si="3"/>
        <v>13665.326555185638</v>
      </c>
      <c r="E70" s="6">
        <f t="shared" si="5"/>
        <v>63.74935527576551</v>
      </c>
      <c r="F70" s="31">
        <f>'Precios M Mensuales'!B824</f>
        <v>14769.554254691575</v>
      </c>
      <c r="G70" s="6">
        <f t="shared" si="8"/>
        <v>63.749355275765481</v>
      </c>
      <c r="I70" s="35"/>
      <c r="J70" s="6"/>
      <c r="K70" s="22"/>
    </row>
    <row r="71" spans="1:11" x14ac:dyDescent="0.25">
      <c r="A71" s="5">
        <v>1986</v>
      </c>
      <c r="B71" s="31">
        <f>AVERAGE('Precios M Mensuales'!B825:B836)</f>
        <v>22036.686267613553</v>
      </c>
      <c r="C71" s="6">
        <f t="shared" si="9"/>
        <v>86.233308900584319</v>
      </c>
      <c r="D71" s="31">
        <f t="shared" si="3"/>
        <v>28116.227629566987</v>
      </c>
      <c r="E71" s="6">
        <f t="shared" si="5"/>
        <v>105.74866993498668</v>
      </c>
      <c r="F71" s="31">
        <f>'Precios M Mensuales'!B836</f>
        <v>30388.161434354155</v>
      </c>
      <c r="G71" s="6">
        <f t="shared" si="8"/>
        <v>105.74866993498672</v>
      </c>
      <c r="I71" s="35"/>
      <c r="J71" s="6"/>
      <c r="K71" s="22"/>
    </row>
    <row r="72" spans="1:11" x14ac:dyDescent="0.25">
      <c r="A72" s="5">
        <v>1987</v>
      </c>
      <c r="B72" s="31">
        <f>AVERAGE('Precios M Mensuales'!B837:B848)</f>
        <v>51087.076262993192</v>
      </c>
      <c r="C72" s="6">
        <f t="shared" si="9"/>
        <v>131.82739747070707</v>
      </c>
      <c r="D72" s="31">
        <f t="shared" si="3"/>
        <v>72868.280219836583</v>
      </c>
      <c r="E72" s="6">
        <f t="shared" ref="E72:E75" si="10">((D72/D71)-1)*100</f>
        <v>159.16805476140192</v>
      </c>
      <c r="F72" s="31">
        <f>'Precios M Mensuales'!B848</f>
        <v>78756.406867170197</v>
      </c>
      <c r="G72" s="6">
        <f t="shared" ref="G72:G75" si="11">((F72/F71)-1)*100</f>
        <v>159.16805476140192</v>
      </c>
      <c r="I72" s="35"/>
      <c r="J72" s="6"/>
      <c r="K72" s="22"/>
    </row>
    <row r="73" spans="1:11" x14ac:dyDescent="0.25">
      <c r="A73" s="5">
        <v>1988</v>
      </c>
      <c r="B73" s="31">
        <f>AVERAGE('Precios M Mensuales'!B849:B860)</f>
        <v>109409.23115066218</v>
      </c>
      <c r="C73" s="6">
        <f t="shared" si="9"/>
        <v>114.1622483687069</v>
      </c>
      <c r="D73" s="31">
        <f t="shared" ref="D73:D75" si="12">(F73/F$35)*100</f>
        <v>110510.13616056052</v>
      </c>
      <c r="E73" s="6">
        <f t="shared" si="10"/>
        <v>51.65739582046136</v>
      </c>
      <c r="F73" s="31">
        <f>'Precios M Mensuales'!B860</f>
        <v>119439.91569651732</v>
      </c>
      <c r="G73" s="6">
        <f t="shared" si="11"/>
        <v>51.65739582046136</v>
      </c>
      <c r="I73" s="35"/>
      <c r="J73" s="6"/>
      <c r="K73" s="22"/>
    </row>
    <row r="74" spans="1:11" x14ac:dyDescent="0.25">
      <c r="A74" s="5">
        <v>1989</v>
      </c>
      <c r="B74" s="31">
        <f>AVERAGE('Precios M Mensuales'!B861:B872)</f>
        <v>131299.69716200753</v>
      </c>
      <c r="C74" s="6">
        <f t="shared" si="9"/>
        <v>20.007878477092177</v>
      </c>
      <c r="D74" s="31">
        <f t="shared" si="12"/>
        <v>132277.8131318173</v>
      </c>
      <c r="E74" s="6">
        <f t="shared" si="10"/>
        <v>19.697448331463875</v>
      </c>
      <c r="F74" s="31">
        <f>'Precios M Mensuales'!B872</f>
        <v>142966.53137798281</v>
      </c>
      <c r="G74" s="6">
        <f t="shared" si="11"/>
        <v>19.697448331463875</v>
      </c>
      <c r="I74" s="35"/>
      <c r="J74" s="6"/>
      <c r="K74" s="22"/>
    </row>
    <row r="75" spans="1:11" x14ac:dyDescent="0.25">
      <c r="A75" s="5">
        <v>1990</v>
      </c>
      <c r="B75" s="31">
        <f>AVERAGE('Precios M Mensuales'!B873:B884)</f>
        <v>166293.26391825356</v>
      </c>
      <c r="C75" s="6">
        <f t="shared" si="9"/>
        <v>26.651673623487724</v>
      </c>
      <c r="D75" s="31">
        <f t="shared" si="12"/>
        <v>171867.99415960928</v>
      </c>
      <c r="E75" s="6">
        <f t="shared" si="10"/>
        <v>29.929570266133474</v>
      </c>
      <c r="F75" s="31">
        <f>'Precios M Mensuales'!B884</f>
        <v>185755.79984380995</v>
      </c>
      <c r="G75" s="6">
        <f t="shared" si="11"/>
        <v>29.929570266133474</v>
      </c>
      <c r="I75" s="35"/>
      <c r="J75" s="6"/>
      <c r="K75" s="22"/>
    </row>
    <row r="76" spans="1:11" x14ac:dyDescent="0.25">
      <c r="A76" s="142" t="s">
        <v>258</v>
      </c>
      <c r="B76" s="143"/>
      <c r="C76" s="143"/>
      <c r="D76" s="143"/>
      <c r="E76" s="143"/>
      <c r="F76" s="144"/>
    </row>
    <row r="77" spans="1:11" x14ac:dyDescent="0.25">
      <c r="A77" s="145"/>
      <c r="B77" s="146"/>
      <c r="C77" s="146"/>
      <c r="D77" s="146"/>
      <c r="E77" s="146"/>
      <c r="F77" s="147"/>
    </row>
    <row r="78" spans="1:11" x14ac:dyDescent="0.25">
      <c r="A78" s="148"/>
      <c r="B78" s="149"/>
      <c r="C78" s="149"/>
      <c r="D78" s="149"/>
      <c r="E78" s="149"/>
      <c r="F78" s="150"/>
    </row>
  </sheetData>
  <mergeCells count="9">
    <mergeCell ref="B1:G1"/>
    <mergeCell ref="A76:F78"/>
    <mergeCell ref="F2:F4"/>
    <mergeCell ref="G2:G4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73"/>
  <sheetViews>
    <sheetView tabSelected="1" zoomScaleNormal="100" workbookViewId="0">
      <pane xSplit="1" ySplit="7" topLeftCell="B8" activePane="bottomRight" state="frozen"/>
      <selection activeCell="F15" activeCellId="1" sqref="F11 F15"/>
      <selection pane="topRight" activeCell="F15" activeCellId="1" sqref="F11 F15"/>
      <selection pane="bottomLeft" activeCell="F15" activeCellId="1" sqref="F11 F15"/>
      <selection pane="bottomRight" activeCell="B68" sqref="B68"/>
    </sheetView>
  </sheetViews>
  <sheetFormatPr baseColWidth="10" defaultColWidth="10.85546875" defaultRowHeight="15.75" x14ac:dyDescent="0.25"/>
  <cols>
    <col min="1" max="1" width="10.85546875" style="2"/>
    <col min="2" max="2" width="12.42578125" style="2" customWidth="1"/>
    <col min="3" max="3" width="12.85546875" style="2" customWidth="1"/>
    <col min="4" max="4" width="16.42578125" style="7" customWidth="1"/>
    <col min="5" max="5" width="22" style="7" customWidth="1"/>
    <col min="6" max="6" width="16.42578125" style="7" customWidth="1"/>
    <col min="7" max="7" width="17" style="7" customWidth="1"/>
    <col min="8" max="8" width="9.85546875" style="7" bestFit="1" customWidth="1"/>
    <col min="9" max="9" width="12.28515625" style="2" customWidth="1"/>
    <col min="10" max="10" width="11.7109375" style="2" customWidth="1"/>
    <col min="11" max="11" width="14.42578125" style="2" customWidth="1"/>
    <col min="12" max="12" width="9.85546875" style="2" customWidth="1"/>
    <col min="13" max="13" width="11" style="2" customWidth="1"/>
    <col min="14" max="14" width="10.85546875" style="2" customWidth="1"/>
    <col min="15" max="15" width="15" style="2" customWidth="1"/>
    <col min="16" max="16" width="12.85546875" style="2" customWidth="1"/>
    <col min="17" max="17" width="13.42578125" style="2" customWidth="1"/>
    <col min="18" max="16384" width="10.85546875" style="2"/>
  </cols>
  <sheetData>
    <row r="1" spans="1:18" x14ac:dyDescent="0.25">
      <c r="B1" s="86" t="s">
        <v>299</v>
      </c>
      <c r="C1" s="131"/>
      <c r="D1" s="131"/>
      <c r="E1" s="131"/>
      <c r="F1" s="131"/>
      <c r="G1" s="131"/>
      <c r="H1" s="130"/>
      <c r="I1" s="130"/>
      <c r="J1" s="130"/>
      <c r="K1" s="130"/>
      <c r="L1" s="130"/>
      <c r="M1" s="130"/>
      <c r="N1" s="130"/>
      <c r="O1" s="130"/>
      <c r="P1" s="130"/>
    </row>
    <row r="2" spans="1:18" ht="13.5" customHeight="1" x14ac:dyDescent="0.25">
      <c r="A2" s="129"/>
      <c r="B2" s="33"/>
      <c r="C2" s="151" t="s">
        <v>316</v>
      </c>
      <c r="D2" s="151" t="s">
        <v>318</v>
      </c>
      <c r="E2" s="154" t="s">
        <v>319</v>
      </c>
      <c r="F2" s="151" t="s">
        <v>301</v>
      </c>
      <c r="G2" s="154" t="s">
        <v>313</v>
      </c>
      <c r="H2" s="151" t="s">
        <v>300</v>
      </c>
      <c r="I2" s="151" t="s">
        <v>3</v>
      </c>
      <c r="J2" s="151" t="s">
        <v>300</v>
      </c>
      <c r="K2" s="151" t="s">
        <v>4</v>
      </c>
      <c r="L2" s="151" t="s">
        <v>300</v>
      </c>
      <c r="M2" s="151" t="s">
        <v>5</v>
      </c>
      <c r="N2" s="151" t="s">
        <v>300</v>
      </c>
      <c r="O2" s="151" t="s">
        <v>262</v>
      </c>
      <c r="P2" s="151" t="s">
        <v>301</v>
      </c>
      <c r="Q2" s="151" t="s">
        <v>311</v>
      </c>
      <c r="R2" s="151" t="s">
        <v>312</v>
      </c>
    </row>
    <row r="3" spans="1:18" ht="14.25" customHeight="1" x14ac:dyDescent="0.25">
      <c r="A3" s="132" t="s">
        <v>2</v>
      </c>
      <c r="B3" s="152" t="s">
        <v>317</v>
      </c>
      <c r="C3" s="152"/>
      <c r="D3" s="152"/>
      <c r="E3" s="155"/>
      <c r="F3" s="152"/>
      <c r="G3" s="155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</row>
    <row r="4" spans="1:18" ht="14.25" customHeight="1" x14ac:dyDescent="0.25">
      <c r="A4" s="132"/>
      <c r="B4" s="152"/>
      <c r="C4" s="152"/>
      <c r="D4" s="152"/>
      <c r="E4" s="155"/>
      <c r="F4" s="152"/>
      <c r="G4" s="155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</row>
    <row r="5" spans="1:18" ht="14.25" customHeight="1" x14ac:dyDescent="0.25">
      <c r="A5" s="132"/>
      <c r="B5" s="152"/>
      <c r="C5" s="152"/>
      <c r="D5" s="152"/>
      <c r="E5" s="155"/>
      <c r="F5" s="152"/>
      <c r="G5" s="155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</row>
    <row r="6" spans="1:18" ht="14.25" customHeight="1" x14ac:dyDescent="0.25">
      <c r="A6" s="132"/>
      <c r="B6" s="152"/>
      <c r="C6" s="152"/>
      <c r="D6" s="152"/>
      <c r="E6" s="155"/>
      <c r="F6" s="152"/>
      <c r="G6" s="155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</row>
    <row r="7" spans="1:18" ht="15.75" customHeight="1" thickBot="1" x14ac:dyDescent="0.3">
      <c r="A7" s="133"/>
      <c r="B7" s="153"/>
      <c r="C7" s="153"/>
      <c r="D7" s="153"/>
      <c r="E7" s="156"/>
      <c r="F7" s="153"/>
      <c r="G7" s="156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</row>
    <row r="8" spans="1:18" ht="15" customHeight="1" thickTop="1" x14ac:dyDescent="0.25">
      <c r="A8" s="34"/>
      <c r="B8" s="34"/>
      <c r="C8" s="12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</row>
    <row r="9" spans="1:18" ht="15" customHeight="1" x14ac:dyDescent="0.25">
      <c r="A9" s="125">
        <v>6593</v>
      </c>
      <c r="B9" s="40">
        <f t="shared" ref="B9:B73" si="0">B10/(1+(C10/100))</f>
        <v>41.747535704012741</v>
      </c>
      <c r="C9" s="192"/>
      <c r="D9" s="34" t="s">
        <v>1</v>
      </c>
      <c r="E9" s="191">
        <v>158.01138644032525</v>
      </c>
      <c r="F9" s="34"/>
      <c r="G9" s="127">
        <v>167.7</v>
      </c>
      <c r="H9" s="43"/>
      <c r="I9" s="21" t="s">
        <v>1</v>
      </c>
      <c r="J9" s="21" t="s">
        <v>1</v>
      </c>
      <c r="K9" s="21" t="s">
        <v>1</v>
      </c>
      <c r="L9" s="21" t="s">
        <v>1</v>
      </c>
      <c r="M9" s="21" t="s">
        <v>1</v>
      </c>
      <c r="N9" s="21" t="s">
        <v>1</v>
      </c>
      <c r="O9" s="21" t="s">
        <v>1</v>
      </c>
      <c r="P9" s="21" t="s">
        <v>1</v>
      </c>
      <c r="Q9" s="123">
        <f t="shared" ref="Q9:Q40" si="1">Q10/(1+(C10/100))</f>
        <v>164.09680269815451</v>
      </c>
      <c r="R9" s="3" t="s">
        <v>1</v>
      </c>
    </row>
    <row r="10" spans="1:18" ht="15" customHeight="1" x14ac:dyDescent="0.25">
      <c r="A10" s="125">
        <v>6624</v>
      </c>
      <c r="B10" s="40">
        <f t="shared" si="0"/>
        <v>40.147525727830953</v>
      </c>
      <c r="C10" s="192">
        <f>F10</f>
        <v>-3.8325854429486661</v>
      </c>
      <c r="D10" s="34" t="s">
        <v>1</v>
      </c>
      <c r="E10" s="191">
        <v>151.95546504541198</v>
      </c>
      <c r="F10" s="40">
        <f t="shared" ref="F10:H72" si="2">((E10/E9)-1)*100</f>
        <v>-3.8325854429486661</v>
      </c>
      <c r="G10" s="127">
        <v>164.8</v>
      </c>
      <c r="H10" s="43">
        <f t="shared" si="2"/>
        <v>-1.7292784734645017</v>
      </c>
      <c r="I10" s="21" t="s">
        <v>1</v>
      </c>
      <c r="J10" s="21" t="s">
        <v>1</v>
      </c>
      <c r="K10" s="21" t="s">
        <v>1</v>
      </c>
      <c r="L10" s="21" t="s">
        <v>1</v>
      </c>
      <c r="M10" s="21" t="s">
        <v>1</v>
      </c>
      <c r="N10" s="21" t="s">
        <v>1</v>
      </c>
      <c r="O10" s="21" t="s">
        <v>1</v>
      </c>
      <c r="P10" s="21" t="s">
        <v>1</v>
      </c>
      <c r="Q10" s="123">
        <f t="shared" si="1"/>
        <v>157.80765252560084</v>
      </c>
      <c r="R10" s="123">
        <f>((Q10/Q9)-1)*100</f>
        <v>-3.8325854429486661</v>
      </c>
    </row>
    <row r="11" spans="1:18" ht="15" customHeight="1" x14ac:dyDescent="0.25">
      <c r="A11" s="125">
        <v>6652</v>
      </c>
      <c r="B11" s="40">
        <f t="shared" si="0"/>
        <v>39.254442103423159</v>
      </c>
      <c r="C11" s="192">
        <f t="shared" ref="C11:C74" si="3">F11</f>
        <v>-2.2245047688921327</v>
      </c>
      <c r="D11" s="34" t="s">
        <v>1</v>
      </c>
      <c r="E11" s="191">
        <v>148.57520847888458</v>
      </c>
      <c r="F11" s="40">
        <f t="shared" si="2"/>
        <v>-2.2245047688921327</v>
      </c>
      <c r="G11" s="127">
        <v>162.1</v>
      </c>
      <c r="H11" s="43">
        <f t="shared" si="2"/>
        <v>-1.6383495145631199</v>
      </c>
      <c r="I11" s="21" t="s">
        <v>1</v>
      </c>
      <c r="J11" s="21" t="s">
        <v>1</v>
      </c>
      <c r="K11" s="21" t="s">
        <v>1</v>
      </c>
      <c r="L11" s="21" t="s">
        <v>1</v>
      </c>
      <c r="M11" s="21" t="s">
        <v>1</v>
      </c>
      <c r="N11" s="21" t="s">
        <v>1</v>
      </c>
      <c r="O11" s="21" t="s">
        <v>1</v>
      </c>
      <c r="P11" s="21" t="s">
        <v>1</v>
      </c>
      <c r="Q11" s="123">
        <f t="shared" si="1"/>
        <v>154.29721376949212</v>
      </c>
      <c r="R11" s="123">
        <f t="shared" ref="R11:R74" si="4">((Q11/Q10)-1)*100</f>
        <v>-2.2245047688921438</v>
      </c>
    </row>
    <row r="12" spans="1:18" ht="15" customHeight="1" x14ac:dyDescent="0.25">
      <c r="A12" s="125">
        <v>6683</v>
      </c>
      <c r="B12" s="40">
        <f t="shared" si="0"/>
        <v>40.923966504196045</v>
      </c>
      <c r="C12" s="192">
        <f t="shared" si="3"/>
        <v>4.2530840111654422</v>
      </c>
      <c r="D12" s="34" t="s">
        <v>1</v>
      </c>
      <c r="E12" s="191">
        <v>154.89423691525573</v>
      </c>
      <c r="F12" s="40">
        <f t="shared" si="2"/>
        <v>4.2530840111654422</v>
      </c>
      <c r="G12" s="127">
        <v>163.80000000000001</v>
      </c>
      <c r="H12" s="43">
        <f t="shared" si="2"/>
        <v>1.0487353485502782</v>
      </c>
      <c r="I12" s="21" t="s">
        <v>1</v>
      </c>
      <c r="J12" s="21" t="s">
        <v>1</v>
      </c>
      <c r="K12" s="21" t="s">
        <v>1</v>
      </c>
      <c r="L12" s="21" t="s">
        <v>1</v>
      </c>
      <c r="M12" s="21" t="s">
        <v>1</v>
      </c>
      <c r="N12" s="21" t="s">
        <v>1</v>
      </c>
      <c r="O12" s="21" t="s">
        <v>1</v>
      </c>
      <c r="P12" s="21" t="s">
        <v>1</v>
      </c>
      <c r="Q12" s="123">
        <f t="shared" si="1"/>
        <v>160.85960389799615</v>
      </c>
      <c r="R12" s="123">
        <f t="shared" si="4"/>
        <v>4.2530840111654422</v>
      </c>
    </row>
    <row r="13" spans="1:18" ht="15" customHeight="1" x14ac:dyDescent="0.25">
      <c r="A13" s="125">
        <v>6713</v>
      </c>
      <c r="B13" s="40">
        <f t="shared" si="0"/>
        <v>38.293022265010535</v>
      </c>
      <c r="C13" s="192">
        <f t="shared" si="3"/>
        <v>-6.4288593309149373</v>
      </c>
      <c r="D13" s="34" t="s">
        <v>1</v>
      </c>
      <c r="E13" s="191">
        <v>144.93630431227982</v>
      </c>
      <c r="F13" s="40">
        <f t="shared" si="2"/>
        <v>-6.4288593309149373</v>
      </c>
      <c r="G13" s="127">
        <v>157.30000000000001</v>
      </c>
      <c r="H13" s="43">
        <f t="shared" si="2"/>
        <v>-3.9682539682539653</v>
      </c>
      <c r="I13" s="21" t="s">
        <v>1</v>
      </c>
      <c r="J13" s="21" t="s">
        <v>1</v>
      </c>
      <c r="K13" s="21" t="s">
        <v>1</v>
      </c>
      <c r="L13" s="21" t="s">
        <v>1</v>
      </c>
      <c r="M13" s="21" t="s">
        <v>1</v>
      </c>
      <c r="N13" s="21" t="s">
        <v>1</v>
      </c>
      <c r="O13" s="21" t="s">
        <v>1</v>
      </c>
      <c r="P13" s="21" t="s">
        <v>1</v>
      </c>
      <c r="Q13" s="123">
        <f t="shared" si="1"/>
        <v>150.51816624312701</v>
      </c>
      <c r="R13" s="123">
        <f t="shared" si="4"/>
        <v>-6.4288593309149373</v>
      </c>
    </row>
    <row r="14" spans="1:18" ht="15" customHeight="1" x14ac:dyDescent="0.25">
      <c r="A14" s="125">
        <v>6744</v>
      </c>
      <c r="B14" s="40">
        <f t="shared" si="0"/>
        <v>38.343685320221013</v>
      </c>
      <c r="C14" s="192">
        <f t="shared" si="3"/>
        <v>0.13230362142706564</v>
      </c>
      <c r="D14" s="34" t="s">
        <v>1</v>
      </c>
      <c r="E14" s="191">
        <v>145.1280602916475</v>
      </c>
      <c r="F14" s="40">
        <f t="shared" si="2"/>
        <v>0.13230362142706564</v>
      </c>
      <c r="G14" s="127">
        <v>163.1</v>
      </c>
      <c r="H14" s="43">
        <f t="shared" si="2"/>
        <v>3.6872218690400471</v>
      </c>
      <c r="I14" s="21" t="s">
        <v>1</v>
      </c>
      <c r="J14" s="21" t="s">
        <v>1</v>
      </c>
      <c r="K14" s="21" t="s">
        <v>1</v>
      </c>
      <c r="L14" s="21" t="s">
        <v>1</v>
      </c>
      <c r="M14" s="21" t="s">
        <v>1</v>
      </c>
      <c r="N14" s="21" t="s">
        <v>1</v>
      </c>
      <c r="O14" s="21" t="s">
        <v>1</v>
      </c>
      <c r="P14" s="21" t="s">
        <v>1</v>
      </c>
      <c r="Q14" s="123">
        <f t="shared" si="1"/>
        <v>150.71730722797227</v>
      </c>
      <c r="R14" s="123">
        <f t="shared" si="4"/>
        <v>0.13230362142706564</v>
      </c>
    </row>
    <row r="15" spans="1:18" ht="15" customHeight="1" x14ac:dyDescent="0.25">
      <c r="A15" s="125">
        <v>6774</v>
      </c>
      <c r="B15" s="40">
        <f t="shared" si="0"/>
        <v>38.085657201823508</v>
      </c>
      <c r="C15" s="192">
        <f t="shared" si="3"/>
        <v>-0.67293510324484274</v>
      </c>
      <c r="D15" s="34" t="s">
        <v>1</v>
      </c>
      <c r="E15" s="191">
        <v>144.15144262928666</v>
      </c>
      <c r="F15" s="40">
        <f t="shared" si="2"/>
        <v>-0.67293510324484274</v>
      </c>
      <c r="G15" s="127">
        <v>165.9</v>
      </c>
      <c r="H15" s="43">
        <f t="shared" si="2"/>
        <v>1.7167381974249052</v>
      </c>
      <c r="I15" s="21" t="s">
        <v>1</v>
      </c>
      <c r="J15" s="21" t="s">
        <v>1</v>
      </c>
      <c r="K15" s="21" t="s">
        <v>1</v>
      </c>
      <c r="L15" s="21" t="s">
        <v>1</v>
      </c>
      <c r="M15" s="21" t="s">
        <v>1</v>
      </c>
      <c r="N15" s="21" t="s">
        <v>1</v>
      </c>
      <c r="O15" s="21" t="s">
        <v>1</v>
      </c>
      <c r="P15" s="21" t="s">
        <v>1</v>
      </c>
      <c r="Q15" s="123">
        <f t="shared" si="1"/>
        <v>149.70307756096986</v>
      </c>
      <c r="R15" s="123">
        <f t="shared" si="4"/>
        <v>-0.67293510324485384</v>
      </c>
    </row>
    <row r="16" spans="1:18" ht="15" customHeight="1" x14ac:dyDescent="0.25">
      <c r="A16" s="125">
        <v>6805</v>
      </c>
      <c r="B16" s="40">
        <f t="shared" si="0"/>
        <v>38.448546062400816</v>
      </c>
      <c r="C16" s="192">
        <f t="shared" si="3"/>
        <v>0.95282289249805086</v>
      </c>
      <c r="D16" s="34" t="s">
        <v>1</v>
      </c>
      <c r="E16" s="191">
        <v>145.52495057452469</v>
      </c>
      <c r="F16" s="40">
        <f t="shared" si="2"/>
        <v>0.95282289249805086</v>
      </c>
      <c r="G16" s="127">
        <v>160</v>
      </c>
      <c r="H16" s="43">
        <f t="shared" si="2"/>
        <v>-3.5563592525617915</v>
      </c>
      <c r="I16" s="21" t="s">
        <v>1</v>
      </c>
      <c r="J16" s="21" t="s">
        <v>1</v>
      </c>
      <c r="K16" s="21" t="s">
        <v>1</v>
      </c>
      <c r="L16" s="21" t="s">
        <v>1</v>
      </c>
      <c r="M16" s="21" t="s">
        <v>1</v>
      </c>
      <c r="N16" s="21" t="s">
        <v>1</v>
      </c>
      <c r="O16" s="21" t="s">
        <v>1</v>
      </c>
      <c r="P16" s="21" t="s">
        <v>1</v>
      </c>
      <c r="Q16" s="123">
        <f t="shared" si="1"/>
        <v>151.12948275474488</v>
      </c>
      <c r="R16" s="123">
        <f t="shared" si="4"/>
        <v>0.95282289249805086</v>
      </c>
    </row>
    <row r="17" spans="1:18" ht="15" customHeight="1" x14ac:dyDescent="0.25">
      <c r="A17" s="125">
        <v>6836</v>
      </c>
      <c r="B17" s="40">
        <f t="shared" si="0"/>
        <v>38.446189641228244</v>
      </c>
      <c r="C17" s="192">
        <f t="shared" si="3"/>
        <v>-6.1287653602026815E-3</v>
      </c>
      <c r="D17" s="34" t="s">
        <v>1</v>
      </c>
      <c r="E17" s="191">
        <v>145.51603169176343</v>
      </c>
      <c r="F17" s="40">
        <f t="shared" si="2"/>
        <v>-6.1287653602026815E-3</v>
      </c>
      <c r="G17" s="127">
        <v>164.6</v>
      </c>
      <c r="H17" s="43">
        <f t="shared" si="2"/>
        <v>2.8750000000000053</v>
      </c>
      <c r="I17" s="21" t="s">
        <v>1</v>
      </c>
      <c r="J17" s="21" t="s">
        <v>1</v>
      </c>
      <c r="K17" s="21" t="s">
        <v>1</v>
      </c>
      <c r="L17" s="21" t="s">
        <v>1</v>
      </c>
      <c r="M17" s="21" t="s">
        <v>1</v>
      </c>
      <c r="N17" s="21" t="s">
        <v>1</v>
      </c>
      <c r="O17" s="21" t="s">
        <v>1</v>
      </c>
      <c r="P17" s="21" t="s">
        <v>1</v>
      </c>
      <c r="Q17" s="123">
        <f t="shared" si="1"/>
        <v>151.12022038335675</v>
      </c>
      <c r="R17" s="123">
        <f t="shared" si="4"/>
        <v>-6.1287653602026815E-3</v>
      </c>
    </row>
    <row r="18" spans="1:18" ht="15" customHeight="1" x14ac:dyDescent="0.25">
      <c r="A18" s="125">
        <v>6866</v>
      </c>
      <c r="B18" s="40">
        <f t="shared" si="0"/>
        <v>37.858262558669544</v>
      </c>
      <c r="C18" s="192">
        <f t="shared" si="3"/>
        <v>-1.5292206797217323</v>
      </c>
      <c r="D18" s="34" t="s">
        <v>1</v>
      </c>
      <c r="E18" s="191">
        <v>143.29077044282255</v>
      </c>
      <c r="F18" s="40">
        <f t="shared" si="2"/>
        <v>-1.5292206797217323</v>
      </c>
      <c r="G18" s="127">
        <v>149.1</v>
      </c>
      <c r="H18" s="43">
        <f t="shared" si="2"/>
        <v>-9.4167679222357243</v>
      </c>
      <c r="I18" s="21" t="s">
        <v>1</v>
      </c>
      <c r="J18" s="21" t="s">
        <v>1</v>
      </c>
      <c r="K18" s="21" t="s">
        <v>1</v>
      </c>
      <c r="L18" s="21" t="s">
        <v>1</v>
      </c>
      <c r="M18" s="21" t="s">
        <v>1</v>
      </c>
      <c r="N18" s="21" t="s">
        <v>1</v>
      </c>
      <c r="O18" s="21" t="s">
        <v>1</v>
      </c>
      <c r="P18" s="21" t="s">
        <v>1</v>
      </c>
      <c r="Q18" s="123">
        <f t="shared" si="1"/>
        <v>148.8092587220134</v>
      </c>
      <c r="R18" s="123">
        <f t="shared" si="4"/>
        <v>-1.5292206797217323</v>
      </c>
    </row>
    <row r="19" spans="1:18" ht="15" customHeight="1" x14ac:dyDescent="0.25">
      <c r="A19" s="125">
        <v>6897</v>
      </c>
      <c r="B19" s="40">
        <f t="shared" si="0"/>
        <v>36.512746069126393</v>
      </c>
      <c r="C19" s="192">
        <f t="shared" si="3"/>
        <v>-3.5540893813021279</v>
      </c>
      <c r="D19" s="34" t="s">
        <v>1</v>
      </c>
      <c r="E19" s="191">
        <v>138.19808838612818</v>
      </c>
      <c r="F19" s="40">
        <f t="shared" si="2"/>
        <v>-3.5540893813021279</v>
      </c>
      <c r="G19" s="127">
        <v>141.5</v>
      </c>
      <c r="H19" s="43">
        <f t="shared" si="2"/>
        <v>-5.097250167672696</v>
      </c>
      <c r="I19" s="21" t="s">
        <v>1</v>
      </c>
      <c r="J19" s="21" t="s">
        <v>1</v>
      </c>
      <c r="K19" s="21" t="s">
        <v>1</v>
      </c>
      <c r="L19" s="21" t="s">
        <v>1</v>
      </c>
      <c r="M19" s="21" t="s">
        <v>1</v>
      </c>
      <c r="N19" s="21" t="s">
        <v>1</v>
      </c>
      <c r="O19" s="21" t="s">
        <v>1</v>
      </c>
      <c r="P19" s="21" t="s">
        <v>1</v>
      </c>
      <c r="Q19" s="123">
        <f t="shared" si="1"/>
        <v>143.5204446593799</v>
      </c>
      <c r="R19" s="123">
        <f t="shared" si="4"/>
        <v>-3.5540893813021279</v>
      </c>
    </row>
    <row r="20" spans="1:18" ht="15" customHeight="1" x14ac:dyDescent="0.25">
      <c r="A20" s="125">
        <v>6927</v>
      </c>
      <c r="B20" s="40">
        <f t="shared" si="0"/>
        <v>36.722467553486005</v>
      </c>
      <c r="C20" s="192">
        <f t="shared" si="3"/>
        <v>0.57437883188125038</v>
      </c>
      <c r="D20" s="34" t="s">
        <v>1</v>
      </c>
      <c r="E20" s="191">
        <v>138.99186895188265</v>
      </c>
      <c r="F20" s="40">
        <f t="shared" si="2"/>
        <v>0.57437883188125038</v>
      </c>
      <c r="G20" s="127">
        <v>129.9</v>
      </c>
      <c r="H20" s="43">
        <f t="shared" si="2"/>
        <v>-8.1978798586572417</v>
      </c>
      <c r="I20" s="21" t="s">
        <v>1</v>
      </c>
      <c r="J20" s="21" t="s">
        <v>1</v>
      </c>
      <c r="K20" s="21" t="s">
        <v>1</v>
      </c>
      <c r="L20" s="21" t="s">
        <v>1</v>
      </c>
      <c r="M20" s="21" t="s">
        <v>1</v>
      </c>
      <c r="N20" s="21" t="s">
        <v>1</v>
      </c>
      <c r="O20" s="21" t="s">
        <v>1</v>
      </c>
      <c r="P20" s="21" t="s">
        <v>1</v>
      </c>
      <c r="Q20" s="123">
        <f t="shared" si="1"/>
        <v>144.34479571292522</v>
      </c>
      <c r="R20" s="123">
        <f t="shared" si="4"/>
        <v>0.57437883188125038</v>
      </c>
    </row>
    <row r="21" spans="1:18" ht="15" customHeight="1" x14ac:dyDescent="0.25">
      <c r="A21" s="125">
        <v>6958</v>
      </c>
      <c r="B21" s="40">
        <f t="shared" si="0"/>
        <v>36.836753980356136</v>
      </c>
      <c r="C21" s="192">
        <f t="shared" si="3"/>
        <v>0.31121663244353392</v>
      </c>
      <c r="D21" s="3">
        <f t="shared" ref="D21:D84" si="5">((B21/B9)-1)*100</f>
        <v>-11.763045748313672</v>
      </c>
      <c r="E21" s="100">
        <v>139.42443476580502</v>
      </c>
      <c r="F21" s="40">
        <f t="shared" si="2"/>
        <v>0.31121663244353392</v>
      </c>
      <c r="G21" s="127">
        <v>127.4</v>
      </c>
      <c r="H21" s="43">
        <f t="shared" si="2"/>
        <v>-1.9245573518090864</v>
      </c>
      <c r="I21" s="21" t="s">
        <v>1</v>
      </c>
      <c r="J21" s="21" t="s">
        <v>1</v>
      </c>
      <c r="K21" s="21" t="s">
        <v>1</v>
      </c>
      <c r="L21" s="21" t="s">
        <v>1</v>
      </c>
      <c r="M21" s="21" t="s">
        <v>1</v>
      </c>
      <c r="N21" s="21" t="s">
        <v>1</v>
      </c>
      <c r="O21" s="21" t="s">
        <v>1</v>
      </c>
      <c r="P21" s="21" t="s">
        <v>1</v>
      </c>
      <c r="Q21" s="123">
        <f t="shared" si="1"/>
        <v>144.79402072525048</v>
      </c>
      <c r="R21" s="123">
        <f t="shared" si="4"/>
        <v>0.31121663244353392</v>
      </c>
    </row>
    <row r="22" spans="1:18" ht="15" customHeight="1" x14ac:dyDescent="0.25">
      <c r="A22" s="125">
        <v>6989</v>
      </c>
      <c r="B22" s="40">
        <f t="shared" si="0"/>
        <v>35.819958244387891</v>
      </c>
      <c r="C22" s="192">
        <f t="shared" si="3"/>
        <v>-2.760275067967366</v>
      </c>
      <c r="D22" s="3">
        <f t="shared" si="5"/>
        <v>-10.779163609684462</v>
      </c>
      <c r="E22" s="100">
        <v>135.57593685431007</v>
      </c>
      <c r="F22" s="40">
        <f t="shared" si="2"/>
        <v>-2.760275067967366</v>
      </c>
      <c r="G22" s="127">
        <v>131.5</v>
      </c>
      <c r="H22" s="43">
        <f t="shared" si="2"/>
        <v>3.2182103610675084</v>
      </c>
      <c r="I22" s="21" t="s">
        <v>1</v>
      </c>
      <c r="J22" s="21" t="s">
        <v>1</v>
      </c>
      <c r="K22" s="21" t="s">
        <v>1</v>
      </c>
      <c r="L22" s="21" t="s">
        <v>1</v>
      </c>
      <c r="M22" s="21" t="s">
        <v>1</v>
      </c>
      <c r="N22" s="21" t="s">
        <v>1</v>
      </c>
      <c r="O22" s="21" t="s">
        <v>1</v>
      </c>
      <c r="P22" s="21" t="s">
        <v>1</v>
      </c>
      <c r="Q22" s="123">
        <f t="shared" si="1"/>
        <v>140.79730747126388</v>
      </c>
      <c r="R22" s="123">
        <f t="shared" si="4"/>
        <v>-2.7602750679673771</v>
      </c>
    </row>
    <row r="23" spans="1:18" ht="15" customHeight="1" x14ac:dyDescent="0.25">
      <c r="A23" s="125">
        <v>7017</v>
      </c>
      <c r="B23" s="40">
        <f t="shared" si="0"/>
        <v>34.539243337090682</v>
      </c>
      <c r="C23" s="192">
        <f t="shared" si="3"/>
        <v>-3.5754226695612235</v>
      </c>
      <c r="D23" s="3">
        <f t="shared" si="5"/>
        <v>-12.011885824053758</v>
      </c>
      <c r="E23" s="100">
        <v>130.72852407355106</v>
      </c>
      <c r="F23" s="40">
        <f t="shared" si="2"/>
        <v>-3.5754226695612235</v>
      </c>
      <c r="G23" s="127">
        <v>129.6</v>
      </c>
      <c r="H23" s="43">
        <f t="shared" si="2"/>
        <v>-1.4448669201520992</v>
      </c>
      <c r="I23" s="21" t="s">
        <v>1</v>
      </c>
      <c r="J23" s="21" t="s">
        <v>1</v>
      </c>
      <c r="K23" s="21" t="s">
        <v>1</v>
      </c>
      <c r="L23" s="21" t="s">
        <v>1</v>
      </c>
      <c r="M23" s="21" t="s">
        <v>1</v>
      </c>
      <c r="N23" s="21" t="s">
        <v>1</v>
      </c>
      <c r="O23" s="21" t="s">
        <v>1</v>
      </c>
      <c r="P23" s="21" t="s">
        <v>1</v>
      </c>
      <c r="Q23" s="123">
        <f t="shared" si="1"/>
        <v>135.76320862180449</v>
      </c>
      <c r="R23" s="123">
        <f t="shared" si="4"/>
        <v>-3.5754226695612235</v>
      </c>
    </row>
    <row r="24" spans="1:18" ht="15" customHeight="1" x14ac:dyDescent="0.25">
      <c r="A24" s="125">
        <v>7048</v>
      </c>
      <c r="B24" s="40">
        <f t="shared" si="0"/>
        <v>35.465316857914594</v>
      </c>
      <c r="C24" s="192">
        <f t="shared" si="3"/>
        <v>2.681221217806562</v>
      </c>
      <c r="D24" s="3">
        <f t="shared" si="5"/>
        <v>-13.338515575516762</v>
      </c>
      <c r="E24" s="100">
        <v>134.23364499873648</v>
      </c>
      <c r="F24" s="40">
        <f t="shared" si="2"/>
        <v>2.681221217806562</v>
      </c>
      <c r="G24" s="127">
        <v>127.2</v>
      </c>
      <c r="H24" s="43">
        <f t="shared" si="2"/>
        <v>-1.851851851851849</v>
      </c>
      <c r="I24" s="21" t="s">
        <v>1</v>
      </c>
      <c r="J24" s="21" t="s">
        <v>1</v>
      </c>
      <c r="K24" s="21" t="s">
        <v>1</v>
      </c>
      <c r="L24" s="21" t="s">
        <v>1</v>
      </c>
      <c r="M24" s="21" t="s">
        <v>1</v>
      </c>
      <c r="N24" s="21" t="s">
        <v>1</v>
      </c>
      <c r="O24" s="21" t="s">
        <v>1</v>
      </c>
      <c r="P24" s="21" t="s">
        <v>1</v>
      </c>
      <c r="Q24" s="123">
        <f t="shared" si="1"/>
        <v>139.4033205773473</v>
      </c>
      <c r="R24" s="123">
        <f t="shared" si="4"/>
        <v>2.681221217806562</v>
      </c>
    </row>
    <row r="25" spans="1:18" ht="15" customHeight="1" x14ac:dyDescent="0.25">
      <c r="A25" s="125">
        <v>7078</v>
      </c>
      <c r="B25" s="40">
        <f t="shared" si="0"/>
        <v>35.858839193735456</v>
      </c>
      <c r="C25" s="192">
        <f t="shared" si="3"/>
        <v>1.1095976877844915</v>
      </c>
      <c r="D25" s="3">
        <f t="shared" si="5"/>
        <v>-6.3567274853081113</v>
      </c>
      <c r="E25" s="100">
        <v>135.72309841987129</v>
      </c>
      <c r="F25" s="40">
        <f t="shared" si="2"/>
        <v>1.1095976877844915</v>
      </c>
      <c r="G25" s="127">
        <v>122.7</v>
      </c>
      <c r="H25" s="43">
        <f t="shared" si="2"/>
        <v>-3.5377358490566002</v>
      </c>
      <c r="I25" s="21" t="s">
        <v>1</v>
      </c>
      <c r="J25" s="21" t="s">
        <v>1</v>
      </c>
      <c r="K25" s="21" t="s">
        <v>1</v>
      </c>
      <c r="L25" s="21" t="s">
        <v>1</v>
      </c>
      <c r="M25" s="21" t="s">
        <v>1</v>
      </c>
      <c r="N25" s="21" t="s">
        <v>1</v>
      </c>
      <c r="O25" s="21" t="s">
        <v>1</v>
      </c>
      <c r="P25" s="21" t="s">
        <v>1</v>
      </c>
      <c r="Q25" s="123">
        <f t="shared" si="1"/>
        <v>140.95013659916836</v>
      </c>
      <c r="R25" s="123">
        <f t="shared" si="4"/>
        <v>1.1095976877844915</v>
      </c>
    </row>
    <row r="26" spans="1:18" ht="15" customHeight="1" x14ac:dyDescent="0.25">
      <c r="A26" s="125">
        <v>7109</v>
      </c>
      <c r="B26" s="40">
        <f t="shared" si="0"/>
        <v>38.091548254754962</v>
      </c>
      <c r="C26" s="192">
        <f t="shared" si="3"/>
        <v>6.2263840972564433</v>
      </c>
      <c r="D26" s="3">
        <f t="shared" si="5"/>
        <v>-0.6575712881022544</v>
      </c>
      <c r="E26" s="100">
        <v>144.17373983618987</v>
      </c>
      <c r="F26" s="40">
        <f t="shared" si="2"/>
        <v>6.2263840972564433</v>
      </c>
      <c r="G26" s="127">
        <v>127.9</v>
      </c>
      <c r="H26" s="43">
        <f t="shared" si="2"/>
        <v>4.2379788101059468</v>
      </c>
      <c r="I26" s="21" t="s">
        <v>1</v>
      </c>
      <c r="J26" s="21" t="s">
        <v>1</v>
      </c>
      <c r="K26" s="21" t="s">
        <v>1</v>
      </c>
      <c r="L26" s="21" t="s">
        <v>1</v>
      </c>
      <c r="M26" s="21" t="s">
        <v>1</v>
      </c>
      <c r="N26" s="21" t="s">
        <v>1</v>
      </c>
      <c r="O26" s="21" t="s">
        <v>1</v>
      </c>
      <c r="P26" s="21" t="s">
        <v>1</v>
      </c>
      <c r="Q26" s="123">
        <f t="shared" si="1"/>
        <v>149.7262334894402</v>
      </c>
      <c r="R26" s="123">
        <f t="shared" si="4"/>
        <v>6.2263840972564433</v>
      </c>
    </row>
    <row r="27" spans="1:18" ht="15" customHeight="1" x14ac:dyDescent="0.25">
      <c r="A27" s="125">
        <v>7139</v>
      </c>
      <c r="B27" s="40">
        <f t="shared" si="0"/>
        <v>38.68183175848624</v>
      </c>
      <c r="C27" s="192">
        <f t="shared" si="3"/>
        <v>1.5496442932261045</v>
      </c>
      <c r="D27" s="3">
        <f t="shared" si="5"/>
        <v>1.5653518948182565</v>
      </c>
      <c r="E27" s="100">
        <v>146.40791996789204</v>
      </c>
      <c r="F27" s="40">
        <f t="shared" si="2"/>
        <v>1.5496442932261045</v>
      </c>
      <c r="G27" s="127">
        <v>128.9</v>
      </c>
      <c r="H27" s="43">
        <f t="shared" si="2"/>
        <v>0.78186082877247376</v>
      </c>
      <c r="I27" s="21" t="s">
        <v>1</v>
      </c>
      <c r="J27" s="21" t="s">
        <v>1</v>
      </c>
      <c r="K27" s="21" t="s">
        <v>1</v>
      </c>
      <c r="L27" s="21" t="s">
        <v>1</v>
      </c>
      <c r="M27" s="21" t="s">
        <v>1</v>
      </c>
      <c r="N27" s="21" t="s">
        <v>1</v>
      </c>
      <c r="O27" s="21" t="s">
        <v>1</v>
      </c>
      <c r="P27" s="21" t="s">
        <v>1</v>
      </c>
      <c r="Q27" s="123">
        <f t="shared" si="1"/>
        <v>152.04645752217172</v>
      </c>
      <c r="R27" s="123">
        <f t="shared" si="4"/>
        <v>1.5496442932261045</v>
      </c>
    </row>
    <row r="28" spans="1:18" ht="15" customHeight="1" x14ac:dyDescent="0.25">
      <c r="A28" s="125">
        <v>7170</v>
      </c>
      <c r="B28" s="40">
        <f t="shared" si="0"/>
        <v>38.985810089749052</v>
      </c>
      <c r="C28" s="192">
        <f t="shared" si="3"/>
        <v>0.78584264871615073</v>
      </c>
      <c r="D28" s="3">
        <f t="shared" si="5"/>
        <v>1.3973585021297641</v>
      </c>
      <c r="E28" s="100">
        <v>147.55845584409795</v>
      </c>
      <c r="F28" s="40">
        <f t="shared" si="2"/>
        <v>0.78584264871615073</v>
      </c>
      <c r="G28" s="127">
        <v>130.5</v>
      </c>
      <c r="H28" s="43">
        <f t="shared" si="2"/>
        <v>1.2412723041117069</v>
      </c>
      <c r="I28" s="21" t="s">
        <v>1</v>
      </c>
      <c r="J28" s="21" t="s">
        <v>1</v>
      </c>
      <c r="K28" s="21" t="s">
        <v>1</v>
      </c>
      <c r="L28" s="21" t="s">
        <v>1</v>
      </c>
      <c r="M28" s="21" t="s">
        <v>1</v>
      </c>
      <c r="N28" s="21" t="s">
        <v>1</v>
      </c>
      <c r="O28" s="21" t="s">
        <v>1</v>
      </c>
      <c r="P28" s="21" t="s">
        <v>1</v>
      </c>
      <c r="Q28" s="123">
        <f t="shared" si="1"/>
        <v>153.24130343124304</v>
      </c>
      <c r="R28" s="123">
        <f t="shared" si="4"/>
        <v>0.78584264871615073</v>
      </c>
    </row>
    <row r="29" spans="1:18" ht="15" customHeight="1" x14ac:dyDescent="0.25">
      <c r="A29" s="125">
        <v>7201</v>
      </c>
      <c r="B29" s="40">
        <f t="shared" si="0"/>
        <v>38.609960912722549</v>
      </c>
      <c r="C29" s="192">
        <f t="shared" si="3"/>
        <v>-0.96406660823838974</v>
      </c>
      <c r="D29" s="3">
        <f t="shared" si="5"/>
        <v>0.42597529956176494</v>
      </c>
      <c r="E29" s="100">
        <v>146.13589404367281</v>
      </c>
      <c r="F29" s="40">
        <f t="shared" si="2"/>
        <v>-0.96406660823838974</v>
      </c>
      <c r="G29" s="127">
        <v>129.69999999999999</v>
      </c>
      <c r="H29" s="43">
        <f t="shared" si="2"/>
        <v>-0.61302681992337904</v>
      </c>
      <c r="I29" s="21" t="s">
        <v>1</v>
      </c>
      <c r="J29" s="21" t="s">
        <v>1</v>
      </c>
      <c r="K29" s="21" t="s">
        <v>1</v>
      </c>
      <c r="L29" s="21" t="s">
        <v>1</v>
      </c>
      <c r="M29" s="21" t="s">
        <v>1</v>
      </c>
      <c r="N29" s="21" t="s">
        <v>1</v>
      </c>
      <c r="O29" s="21" t="s">
        <v>1</v>
      </c>
      <c r="P29" s="21" t="s">
        <v>1</v>
      </c>
      <c r="Q29" s="123">
        <f t="shared" si="1"/>
        <v>151.76395519483316</v>
      </c>
      <c r="R29" s="123">
        <f t="shared" si="4"/>
        <v>-0.96406660823838974</v>
      </c>
    </row>
    <row r="30" spans="1:18" ht="15" customHeight="1" x14ac:dyDescent="0.25">
      <c r="A30" s="125">
        <v>7231</v>
      </c>
      <c r="B30" s="40">
        <f t="shared" si="0"/>
        <v>36.594042599580405</v>
      </c>
      <c r="C30" s="192">
        <f t="shared" si="3"/>
        <v>-5.2212389380530855</v>
      </c>
      <c r="D30" s="3">
        <f t="shared" si="5"/>
        <v>-3.339350180505396</v>
      </c>
      <c r="E30" s="100">
        <v>138.50578984139256</v>
      </c>
      <c r="F30" s="40">
        <f t="shared" si="2"/>
        <v>-5.2212389380530855</v>
      </c>
      <c r="G30" s="127">
        <v>126.9</v>
      </c>
      <c r="H30" s="43">
        <f t="shared" si="2"/>
        <v>-2.1588280647648284</v>
      </c>
      <c r="I30" s="21" t="s">
        <v>1</v>
      </c>
      <c r="J30" s="21" t="s">
        <v>1</v>
      </c>
      <c r="K30" s="21" t="s">
        <v>1</v>
      </c>
      <c r="L30" s="21" t="s">
        <v>1</v>
      </c>
      <c r="M30" s="21" t="s">
        <v>1</v>
      </c>
      <c r="N30" s="21" t="s">
        <v>1</v>
      </c>
      <c r="O30" s="21" t="s">
        <v>1</v>
      </c>
      <c r="P30" s="21" t="s">
        <v>1</v>
      </c>
      <c r="Q30" s="123">
        <f t="shared" si="1"/>
        <v>143.83999647227108</v>
      </c>
      <c r="R30" s="123">
        <f t="shared" si="4"/>
        <v>-5.2212389380530961</v>
      </c>
    </row>
    <row r="31" spans="1:18" ht="15" customHeight="1" x14ac:dyDescent="0.25">
      <c r="A31" s="125">
        <v>7262</v>
      </c>
      <c r="B31" s="40">
        <f t="shared" si="0"/>
        <v>37.813490556390533</v>
      </c>
      <c r="C31" s="192">
        <f t="shared" si="3"/>
        <v>3.3323674297305095</v>
      </c>
      <c r="D31" s="3">
        <f t="shared" si="5"/>
        <v>3.5624394966118356</v>
      </c>
      <c r="E31" s="100">
        <v>143.1213116703581</v>
      </c>
      <c r="F31" s="40">
        <f t="shared" si="2"/>
        <v>3.3323674297305095</v>
      </c>
      <c r="G31" s="127">
        <v>124.6</v>
      </c>
      <c r="H31" s="43">
        <f t="shared" si="2"/>
        <v>-1.8124507486209751</v>
      </c>
      <c r="I31" s="21" t="s">
        <v>1</v>
      </c>
      <c r="J31" s="21" t="s">
        <v>1</v>
      </c>
      <c r="K31" s="21" t="s">
        <v>1</v>
      </c>
      <c r="L31" s="21" t="s">
        <v>1</v>
      </c>
      <c r="M31" s="21" t="s">
        <v>1</v>
      </c>
      <c r="N31" s="21" t="s">
        <v>1</v>
      </c>
      <c r="O31" s="21" t="s">
        <v>1</v>
      </c>
      <c r="P31" s="21" t="s">
        <v>1</v>
      </c>
      <c r="Q31" s="123">
        <f t="shared" si="1"/>
        <v>148.63327366563857</v>
      </c>
      <c r="R31" s="123">
        <f t="shared" si="4"/>
        <v>3.3323674297305095</v>
      </c>
    </row>
    <row r="32" spans="1:18" ht="15" customHeight="1" x14ac:dyDescent="0.25">
      <c r="A32" s="125">
        <v>7292</v>
      </c>
      <c r="B32" s="40">
        <f t="shared" si="0"/>
        <v>38.558119646925803</v>
      </c>
      <c r="C32" s="192">
        <f t="shared" si="3"/>
        <v>1.9692154296753417</v>
      </c>
      <c r="D32" s="3">
        <f t="shared" si="5"/>
        <v>4.9987166324435783</v>
      </c>
      <c r="E32" s="100">
        <v>145.93967862292453</v>
      </c>
      <c r="F32" s="40">
        <f t="shared" si="2"/>
        <v>1.9692154296753417</v>
      </c>
      <c r="G32" s="127">
        <v>124.2</v>
      </c>
      <c r="H32" s="43">
        <f t="shared" si="2"/>
        <v>-0.32102728731941976</v>
      </c>
      <c r="I32" s="21" t="s">
        <v>1</v>
      </c>
      <c r="J32" s="21" t="s">
        <v>1</v>
      </c>
      <c r="K32" s="21" t="s">
        <v>1</v>
      </c>
      <c r="L32" s="21" t="s">
        <v>1</v>
      </c>
      <c r="M32" s="21" t="s">
        <v>1</v>
      </c>
      <c r="N32" s="21" t="s">
        <v>1</v>
      </c>
      <c r="O32" s="21" t="s">
        <v>1</v>
      </c>
      <c r="P32" s="21" t="s">
        <v>1</v>
      </c>
      <c r="Q32" s="123">
        <f t="shared" si="1"/>
        <v>151.56018302429391</v>
      </c>
      <c r="R32" s="123">
        <f t="shared" si="4"/>
        <v>1.9692154296753417</v>
      </c>
    </row>
    <row r="33" spans="1:18" ht="15" customHeight="1" x14ac:dyDescent="0.25">
      <c r="A33" s="125">
        <v>7323</v>
      </c>
      <c r="B33" s="40">
        <f t="shared" si="0"/>
        <v>37.945450142055009</v>
      </c>
      <c r="C33" s="192">
        <f t="shared" si="3"/>
        <v>-1.588950681415402</v>
      </c>
      <c r="D33" s="3">
        <f t="shared" si="5"/>
        <v>3.0097553174476266</v>
      </c>
      <c r="E33" s="100">
        <v>143.62076910499013</v>
      </c>
      <c r="F33" s="40">
        <f t="shared" si="2"/>
        <v>-1.588950681415402</v>
      </c>
      <c r="G33" s="127">
        <v>122.9</v>
      </c>
      <c r="H33" s="43">
        <f t="shared" si="2"/>
        <v>-1.0466988727858229</v>
      </c>
      <c r="I33" s="21" t="s">
        <v>1</v>
      </c>
      <c r="J33" s="21" t="s">
        <v>1</v>
      </c>
      <c r="K33" s="21" t="s">
        <v>1</v>
      </c>
      <c r="L33" s="21" t="s">
        <v>1</v>
      </c>
      <c r="M33" s="21" t="s">
        <v>1</v>
      </c>
      <c r="N33" s="21" t="s">
        <v>1</v>
      </c>
      <c r="O33" s="21" t="s">
        <v>1</v>
      </c>
      <c r="P33" s="21" t="s">
        <v>1</v>
      </c>
      <c r="Q33" s="123">
        <f t="shared" si="1"/>
        <v>149.15196646337495</v>
      </c>
      <c r="R33" s="123">
        <f t="shared" si="4"/>
        <v>-1.5889506814154131</v>
      </c>
    </row>
    <row r="34" spans="1:18" ht="15" customHeight="1" x14ac:dyDescent="0.25">
      <c r="A34" s="125">
        <v>7354</v>
      </c>
      <c r="B34" s="40">
        <f t="shared" si="0"/>
        <v>38.555763225753225</v>
      </c>
      <c r="C34" s="192">
        <f t="shared" si="3"/>
        <v>1.6083959510650336</v>
      </c>
      <c r="D34" s="3">
        <f t="shared" si="5"/>
        <v>7.6376554174067746</v>
      </c>
      <c r="E34" s="100">
        <v>145.93075974016324</v>
      </c>
      <c r="F34" s="40">
        <f t="shared" si="2"/>
        <v>1.6083959510650336</v>
      </c>
      <c r="G34" s="127">
        <v>122.6</v>
      </c>
      <c r="H34" s="43">
        <f t="shared" si="2"/>
        <v>-0.24410089503662524</v>
      </c>
      <c r="I34" s="21" t="s">
        <v>1</v>
      </c>
      <c r="J34" s="21" t="s">
        <v>1</v>
      </c>
      <c r="K34" s="21" t="s">
        <v>1</v>
      </c>
      <c r="L34" s="21" t="s">
        <v>1</v>
      </c>
      <c r="M34" s="21" t="s">
        <v>1</v>
      </c>
      <c r="N34" s="21" t="s">
        <v>1</v>
      </c>
      <c r="O34" s="21" t="s">
        <v>1</v>
      </c>
      <c r="P34" s="21" t="s">
        <v>1</v>
      </c>
      <c r="Q34" s="123">
        <f t="shared" si="1"/>
        <v>151.55092065290575</v>
      </c>
      <c r="R34" s="123">
        <f t="shared" si="4"/>
        <v>1.6083959510650336</v>
      </c>
    </row>
    <row r="35" spans="1:18" ht="15" customHeight="1" x14ac:dyDescent="0.25">
      <c r="A35" s="125">
        <v>7383</v>
      </c>
      <c r="B35" s="40">
        <f t="shared" si="0"/>
        <v>38.668871442037066</v>
      </c>
      <c r="C35" s="192">
        <f t="shared" si="3"/>
        <v>0.29336266960029445</v>
      </c>
      <c r="D35" s="3">
        <f t="shared" si="5"/>
        <v>11.956336346580287</v>
      </c>
      <c r="E35" s="100">
        <v>146.35886611270496</v>
      </c>
      <c r="F35" s="40">
        <f t="shared" si="2"/>
        <v>0.29336266960029445</v>
      </c>
      <c r="G35" s="127">
        <v>124.8</v>
      </c>
      <c r="H35" s="43">
        <f t="shared" si="2"/>
        <v>1.794453507340954</v>
      </c>
      <c r="I35" s="21" t="s">
        <v>1</v>
      </c>
      <c r="J35" s="21" t="s">
        <v>1</v>
      </c>
      <c r="K35" s="21" t="s">
        <v>1</v>
      </c>
      <c r="L35" s="21" t="s">
        <v>1</v>
      </c>
      <c r="M35" s="21" t="s">
        <v>1</v>
      </c>
      <c r="N35" s="21" t="s">
        <v>1</v>
      </c>
      <c r="O35" s="21" t="s">
        <v>1</v>
      </c>
      <c r="P35" s="21" t="s">
        <v>1</v>
      </c>
      <c r="Q35" s="123">
        <f t="shared" si="1"/>
        <v>151.99551447953692</v>
      </c>
      <c r="R35" s="123">
        <f t="shared" si="4"/>
        <v>0.29336266960029445</v>
      </c>
    </row>
    <row r="36" spans="1:18" ht="15" customHeight="1" x14ac:dyDescent="0.25">
      <c r="A36" s="125">
        <v>7414</v>
      </c>
      <c r="B36" s="40">
        <f t="shared" si="0"/>
        <v>38.878592926396685</v>
      </c>
      <c r="C36" s="192">
        <f t="shared" si="3"/>
        <v>0.54235222425351726</v>
      </c>
      <c r="D36" s="3">
        <f t="shared" si="5"/>
        <v>9.624264974585639</v>
      </c>
      <c r="E36" s="100">
        <v>147.15264667845943</v>
      </c>
      <c r="F36" s="40">
        <f t="shared" si="2"/>
        <v>0.54235222425351726</v>
      </c>
      <c r="G36" s="127">
        <v>132.1</v>
      </c>
      <c r="H36" s="43">
        <f t="shared" si="2"/>
        <v>5.8493589743589647</v>
      </c>
      <c r="I36" s="21" t="s">
        <v>1</v>
      </c>
      <c r="J36" s="21" t="s">
        <v>1</v>
      </c>
      <c r="K36" s="21" t="s">
        <v>1</v>
      </c>
      <c r="L36" s="21" t="s">
        <v>1</v>
      </c>
      <c r="M36" s="21" t="s">
        <v>1</v>
      </c>
      <c r="N36" s="21" t="s">
        <v>1</v>
      </c>
      <c r="O36" s="21" t="s">
        <v>1</v>
      </c>
      <c r="P36" s="21" t="s">
        <v>1</v>
      </c>
      <c r="Q36" s="123">
        <f t="shared" si="1"/>
        <v>152.81986553308226</v>
      </c>
      <c r="R36" s="123">
        <f t="shared" si="4"/>
        <v>0.54235222425351726</v>
      </c>
    </row>
    <row r="37" spans="1:18" ht="15" customHeight="1" x14ac:dyDescent="0.25">
      <c r="A37" s="125">
        <v>7444</v>
      </c>
      <c r="B37" s="40">
        <f t="shared" si="0"/>
        <v>42.654757855456054</v>
      </c>
      <c r="C37" s="192">
        <f t="shared" si="3"/>
        <v>9.7127098612036953</v>
      </c>
      <c r="D37" s="3">
        <f t="shared" si="5"/>
        <v>18.951864629538395</v>
      </c>
      <c r="E37" s="100">
        <v>161.44515630342039</v>
      </c>
      <c r="F37" s="40">
        <f t="shared" si="2"/>
        <v>9.7127098612036953</v>
      </c>
      <c r="G37" s="127">
        <v>141.30000000000001</v>
      </c>
      <c r="H37" s="43">
        <f t="shared" si="2"/>
        <v>6.9644208932627016</v>
      </c>
      <c r="I37" s="21" t="s">
        <v>1</v>
      </c>
      <c r="J37" s="21" t="s">
        <v>1</v>
      </c>
      <c r="K37" s="21" t="s">
        <v>1</v>
      </c>
      <c r="L37" s="21" t="s">
        <v>1</v>
      </c>
      <c r="M37" s="21" t="s">
        <v>1</v>
      </c>
      <c r="N37" s="21" t="s">
        <v>1</v>
      </c>
      <c r="O37" s="21" t="s">
        <v>1</v>
      </c>
      <c r="P37" s="21" t="s">
        <v>1</v>
      </c>
      <c r="Q37" s="123">
        <f t="shared" si="1"/>
        <v>167.66281568259217</v>
      </c>
      <c r="R37" s="123">
        <f t="shared" si="4"/>
        <v>9.7127098612036953</v>
      </c>
    </row>
    <row r="38" spans="1:18" ht="15" customHeight="1" x14ac:dyDescent="0.25">
      <c r="A38" s="125">
        <v>7475</v>
      </c>
      <c r="B38" s="40">
        <f t="shared" si="0"/>
        <v>42.725450490633456</v>
      </c>
      <c r="C38" s="192">
        <f t="shared" si="3"/>
        <v>0.16573212164738838</v>
      </c>
      <c r="D38" s="3">
        <f t="shared" si="5"/>
        <v>12.165171667182229</v>
      </c>
      <c r="E38" s="100">
        <v>161.71272278625898</v>
      </c>
      <c r="F38" s="40">
        <f t="shared" si="2"/>
        <v>0.16573212164738838</v>
      </c>
      <c r="G38" s="127">
        <v>136.6</v>
      </c>
      <c r="H38" s="43">
        <f t="shared" si="2"/>
        <v>-3.3262561924982448</v>
      </c>
      <c r="I38" s="21" t="s">
        <v>1</v>
      </c>
      <c r="J38" s="21" t="s">
        <v>1</v>
      </c>
      <c r="K38" s="21" t="s">
        <v>1</v>
      </c>
      <c r="L38" s="21" t="s">
        <v>1</v>
      </c>
      <c r="M38" s="21" t="s">
        <v>1</v>
      </c>
      <c r="N38" s="21" t="s">
        <v>1</v>
      </c>
      <c r="O38" s="21" t="s">
        <v>1</v>
      </c>
      <c r="P38" s="21" t="s">
        <v>1</v>
      </c>
      <c r="Q38" s="123">
        <f t="shared" si="1"/>
        <v>167.94068682423668</v>
      </c>
      <c r="R38" s="123">
        <f t="shared" si="4"/>
        <v>0.16573212164738838</v>
      </c>
    </row>
    <row r="39" spans="1:18" ht="15" customHeight="1" x14ac:dyDescent="0.25">
      <c r="A39" s="125">
        <v>7505</v>
      </c>
      <c r="B39" s="40">
        <f t="shared" si="0"/>
        <v>43.678622854942063</v>
      </c>
      <c r="C39" s="192">
        <f t="shared" si="3"/>
        <v>2.2309240823980669</v>
      </c>
      <c r="D39" s="3">
        <f t="shared" si="5"/>
        <v>12.91766927598923</v>
      </c>
      <c r="E39" s="100">
        <v>165.32041086319924</v>
      </c>
      <c r="F39" s="40">
        <f t="shared" si="2"/>
        <v>2.2309240823980669</v>
      </c>
      <c r="G39" s="127">
        <v>136.5</v>
      </c>
      <c r="H39" s="43">
        <f t="shared" si="2"/>
        <v>-7.3206442166906527E-2</v>
      </c>
      <c r="I39" s="21" t="s">
        <v>1</v>
      </c>
      <c r="J39" s="21" t="s">
        <v>1</v>
      </c>
      <c r="K39" s="21" t="s">
        <v>1</v>
      </c>
      <c r="L39" s="21" t="s">
        <v>1</v>
      </c>
      <c r="M39" s="21" t="s">
        <v>1</v>
      </c>
      <c r="N39" s="21" t="s">
        <v>1</v>
      </c>
      <c r="O39" s="21" t="s">
        <v>1</v>
      </c>
      <c r="P39" s="21" t="s">
        <v>1</v>
      </c>
      <c r="Q39" s="123">
        <f t="shared" si="1"/>
        <v>171.68731605074331</v>
      </c>
      <c r="R39" s="123">
        <f t="shared" si="4"/>
        <v>2.2309240823980669</v>
      </c>
    </row>
    <row r="40" spans="1:18" ht="15" customHeight="1" x14ac:dyDescent="0.25">
      <c r="A40" s="125">
        <v>7536</v>
      </c>
      <c r="B40" s="40">
        <f t="shared" si="0"/>
        <v>41.946653293095792</v>
      </c>
      <c r="C40" s="192">
        <f t="shared" si="3"/>
        <v>-3.9652567975830944</v>
      </c>
      <c r="D40" s="3">
        <f t="shared" si="5"/>
        <v>7.5946689232071707</v>
      </c>
      <c r="E40" s="100">
        <v>158.76503203365394</v>
      </c>
      <c r="F40" s="40">
        <f t="shared" si="2"/>
        <v>-3.9652567975830944</v>
      </c>
      <c r="G40" s="127">
        <v>136.5</v>
      </c>
      <c r="H40" s="43">
        <f t="shared" si="2"/>
        <v>0</v>
      </c>
      <c r="I40" s="21" t="s">
        <v>1</v>
      </c>
      <c r="J40" s="21" t="s">
        <v>1</v>
      </c>
      <c r="K40" s="21" t="s">
        <v>1</v>
      </c>
      <c r="L40" s="21" t="s">
        <v>1</v>
      </c>
      <c r="M40" s="21" t="s">
        <v>1</v>
      </c>
      <c r="N40" s="21" t="s">
        <v>1</v>
      </c>
      <c r="O40" s="21" t="s">
        <v>1</v>
      </c>
      <c r="P40" s="21" t="s">
        <v>1</v>
      </c>
      <c r="Q40" s="123">
        <f t="shared" si="1"/>
        <v>164.87947308045324</v>
      </c>
      <c r="R40" s="123">
        <f t="shared" si="4"/>
        <v>-3.9652567975830944</v>
      </c>
    </row>
    <row r="41" spans="1:18" ht="15" customHeight="1" x14ac:dyDescent="0.25">
      <c r="A41" s="125">
        <v>7567</v>
      </c>
      <c r="B41" s="40">
        <f t="shared" si="0"/>
        <v>41.661526331213622</v>
      </c>
      <c r="C41" s="192">
        <f t="shared" si="3"/>
        <v>-0.67973709342170618</v>
      </c>
      <c r="D41" s="3">
        <f t="shared" si="5"/>
        <v>7.9035703387245304</v>
      </c>
      <c r="E41" s="100">
        <v>157.68584721953835</v>
      </c>
      <c r="F41" s="40">
        <f t="shared" si="2"/>
        <v>-0.67973709342170618</v>
      </c>
      <c r="G41" s="127">
        <v>135.30000000000001</v>
      </c>
      <c r="H41" s="43">
        <f t="shared" si="2"/>
        <v>-0.879120879120876</v>
      </c>
      <c r="I41" s="21" t="s">
        <v>1</v>
      </c>
      <c r="J41" s="21" t="s">
        <v>1</v>
      </c>
      <c r="K41" s="21" t="s">
        <v>1</v>
      </c>
      <c r="L41" s="21" t="s">
        <v>1</v>
      </c>
      <c r="M41" s="21" t="s">
        <v>1</v>
      </c>
      <c r="N41" s="21" t="s">
        <v>1</v>
      </c>
      <c r="O41" s="21" t="s">
        <v>1</v>
      </c>
      <c r="P41" s="21" t="s">
        <v>1</v>
      </c>
      <c r="Q41" s="123">
        <f t="shared" ref="Q41:Q72" si="6">Q42/(1+(C42/100))</f>
        <v>163.75872614248715</v>
      </c>
      <c r="R41" s="123">
        <f t="shared" si="4"/>
        <v>-0.67973709342170618</v>
      </c>
    </row>
    <row r="42" spans="1:18" ht="15" customHeight="1" x14ac:dyDescent="0.25">
      <c r="A42" s="125">
        <v>7597</v>
      </c>
      <c r="B42" s="40">
        <f t="shared" si="0"/>
        <v>39.691558230936771</v>
      </c>
      <c r="C42" s="192">
        <f t="shared" si="3"/>
        <v>-4.7285067873303337</v>
      </c>
      <c r="D42" s="3">
        <f t="shared" si="5"/>
        <v>8.464535239383153</v>
      </c>
      <c r="E42" s="100">
        <v>150.22966123110314</v>
      </c>
      <c r="F42" s="40">
        <f t="shared" si="2"/>
        <v>-4.7285067873303337</v>
      </c>
      <c r="G42" s="127">
        <v>132.19999999999999</v>
      </c>
      <c r="H42" s="43">
        <f t="shared" si="2"/>
        <v>-2.291204730229135</v>
      </c>
      <c r="I42" s="21" t="s">
        <v>1</v>
      </c>
      <c r="J42" s="21" t="s">
        <v>1</v>
      </c>
      <c r="K42" s="21" t="s">
        <v>1</v>
      </c>
      <c r="L42" s="21" t="s">
        <v>1</v>
      </c>
      <c r="M42" s="21" t="s">
        <v>1</v>
      </c>
      <c r="N42" s="21" t="s">
        <v>1</v>
      </c>
      <c r="O42" s="21" t="s">
        <v>1</v>
      </c>
      <c r="P42" s="21" t="s">
        <v>1</v>
      </c>
      <c r="Q42" s="123">
        <f t="shared" si="6"/>
        <v>156.01538366199395</v>
      </c>
      <c r="R42" s="123">
        <f t="shared" si="4"/>
        <v>-4.7285067873303337</v>
      </c>
    </row>
    <row r="43" spans="1:18" ht="15" customHeight="1" x14ac:dyDescent="0.25">
      <c r="A43" s="125">
        <v>7628</v>
      </c>
      <c r="B43" s="40">
        <f t="shared" si="0"/>
        <v>39.447668639574744</v>
      </c>
      <c r="C43" s="192">
        <f t="shared" si="3"/>
        <v>-0.61446212301116132</v>
      </c>
      <c r="D43" s="3">
        <f t="shared" si="5"/>
        <v>4.3216800648096632</v>
      </c>
      <c r="E43" s="100">
        <v>149.30655686531003</v>
      </c>
      <c r="F43" s="40">
        <f t="shared" si="2"/>
        <v>-0.61446212301116132</v>
      </c>
      <c r="G43" s="127">
        <v>131.5</v>
      </c>
      <c r="H43" s="43">
        <f t="shared" si="2"/>
        <v>-0.52950075642964611</v>
      </c>
      <c r="I43" s="21" t="s">
        <v>1</v>
      </c>
      <c r="J43" s="21" t="s">
        <v>1</v>
      </c>
      <c r="K43" s="21" t="s">
        <v>1</v>
      </c>
      <c r="L43" s="21" t="s">
        <v>1</v>
      </c>
      <c r="M43" s="21" t="s">
        <v>1</v>
      </c>
      <c r="N43" s="21" t="s">
        <v>1</v>
      </c>
      <c r="O43" s="21" t="s">
        <v>1</v>
      </c>
      <c r="P43" s="21" t="s">
        <v>1</v>
      </c>
      <c r="Q43" s="123">
        <f t="shared" si="6"/>
        <v>155.05672822332045</v>
      </c>
      <c r="R43" s="123">
        <f t="shared" si="4"/>
        <v>-0.61446212301116132</v>
      </c>
    </row>
    <row r="44" spans="1:18" ht="15" customHeight="1" x14ac:dyDescent="0.25">
      <c r="A44" s="125">
        <v>7658</v>
      </c>
      <c r="B44" s="40">
        <f t="shared" si="0"/>
        <v>38.89626608519103</v>
      </c>
      <c r="C44" s="192">
        <f t="shared" si="3"/>
        <v>-1.3978077118365739</v>
      </c>
      <c r="D44" s="3">
        <f t="shared" si="5"/>
        <v>0.87697854916581885</v>
      </c>
      <c r="E44" s="100">
        <v>147.21953829916907</v>
      </c>
      <c r="F44" s="40">
        <f t="shared" si="2"/>
        <v>-1.3978077118365739</v>
      </c>
      <c r="G44" s="127">
        <v>130</v>
      </c>
      <c r="H44" s="43">
        <f t="shared" si="2"/>
        <v>-1.1406844106463865</v>
      </c>
      <c r="I44" s="21" t="s">
        <v>1</v>
      </c>
      <c r="J44" s="21" t="s">
        <v>1</v>
      </c>
      <c r="K44" s="21" t="s">
        <v>1</v>
      </c>
      <c r="L44" s="21" t="s">
        <v>1</v>
      </c>
      <c r="M44" s="21" t="s">
        <v>1</v>
      </c>
      <c r="N44" s="21" t="s">
        <v>1</v>
      </c>
      <c r="O44" s="21" t="s">
        <v>1</v>
      </c>
      <c r="P44" s="21" t="s">
        <v>1</v>
      </c>
      <c r="Q44" s="123">
        <f t="shared" si="6"/>
        <v>152.88933331849339</v>
      </c>
      <c r="R44" s="123">
        <f t="shared" si="4"/>
        <v>-1.397807711836585</v>
      </c>
    </row>
    <row r="45" spans="1:18" ht="15" customHeight="1" x14ac:dyDescent="0.25">
      <c r="A45" s="125">
        <v>7689</v>
      </c>
      <c r="B45" s="40">
        <f t="shared" si="0"/>
        <v>38.968136930954714</v>
      </c>
      <c r="C45" s="192">
        <f t="shared" si="3"/>
        <v>0.18477569442338915</v>
      </c>
      <c r="D45" s="3">
        <f t="shared" si="5"/>
        <v>2.695149972054911</v>
      </c>
      <c r="E45" s="100">
        <v>147.49156422338828</v>
      </c>
      <c r="F45" s="40">
        <f t="shared" si="2"/>
        <v>0.18477569442338915</v>
      </c>
      <c r="G45" s="127">
        <v>127.5</v>
      </c>
      <c r="H45" s="43">
        <f t="shared" si="2"/>
        <v>-1.9230769230769273</v>
      </c>
      <c r="I45" s="21" t="s">
        <v>1</v>
      </c>
      <c r="J45" s="21" t="s">
        <v>1</v>
      </c>
      <c r="K45" s="21" t="s">
        <v>1</v>
      </c>
      <c r="L45" s="21" t="s">
        <v>1</v>
      </c>
      <c r="M45" s="21" t="s">
        <v>1</v>
      </c>
      <c r="N45" s="21" t="s">
        <v>1</v>
      </c>
      <c r="O45" s="21" t="s">
        <v>1</v>
      </c>
      <c r="P45" s="21" t="s">
        <v>1</v>
      </c>
      <c r="Q45" s="123">
        <f t="shared" si="6"/>
        <v>153.17183564583192</v>
      </c>
      <c r="R45" s="123">
        <f t="shared" si="4"/>
        <v>0.18477569442338915</v>
      </c>
    </row>
    <row r="46" spans="1:18" ht="15" customHeight="1" x14ac:dyDescent="0.25">
      <c r="A46" s="125">
        <v>7720</v>
      </c>
      <c r="B46" s="40">
        <f t="shared" si="0"/>
        <v>38.415556165984718</v>
      </c>
      <c r="C46" s="192">
        <f t="shared" si="3"/>
        <v>-1.4180322912257237</v>
      </c>
      <c r="D46" s="3">
        <f t="shared" si="5"/>
        <v>-0.36364747585869717</v>
      </c>
      <c r="E46" s="100">
        <v>145.40008621586671</v>
      </c>
      <c r="F46" s="40">
        <f t="shared" si="2"/>
        <v>-1.4180322912257237</v>
      </c>
      <c r="G46" s="127">
        <v>123.9</v>
      </c>
      <c r="H46" s="43">
        <f t="shared" si="2"/>
        <v>-2.8235294117647025</v>
      </c>
      <c r="I46" s="21" t="s">
        <v>1</v>
      </c>
      <c r="J46" s="21" t="s">
        <v>1</v>
      </c>
      <c r="K46" s="21" t="s">
        <v>1</v>
      </c>
      <c r="L46" s="21" t="s">
        <v>1</v>
      </c>
      <c r="M46" s="21" t="s">
        <v>1</v>
      </c>
      <c r="N46" s="21" t="s">
        <v>1</v>
      </c>
      <c r="O46" s="21" t="s">
        <v>1</v>
      </c>
      <c r="P46" s="21" t="s">
        <v>1</v>
      </c>
      <c r="Q46" s="123">
        <f t="shared" si="6"/>
        <v>150.99980955531083</v>
      </c>
      <c r="R46" s="123">
        <f t="shared" si="4"/>
        <v>-1.4180322912257237</v>
      </c>
    </row>
    <row r="47" spans="1:18" ht="15" customHeight="1" x14ac:dyDescent="0.25">
      <c r="A47" s="125">
        <v>7748</v>
      </c>
      <c r="B47" s="40">
        <f t="shared" si="0"/>
        <v>40.306584156980136</v>
      </c>
      <c r="C47" s="192">
        <f t="shared" si="3"/>
        <v>4.9225578898941968</v>
      </c>
      <c r="D47" s="3">
        <f t="shared" si="5"/>
        <v>4.2352224253503934</v>
      </c>
      <c r="E47" s="100">
        <v>152.55748963179883</v>
      </c>
      <c r="F47" s="40">
        <f t="shared" si="2"/>
        <v>4.9225578898941968</v>
      </c>
      <c r="G47" s="127">
        <v>127.4</v>
      </c>
      <c r="H47" s="43">
        <f t="shared" si="2"/>
        <v>2.8248587570621542</v>
      </c>
      <c r="I47" s="21" t="s">
        <v>1</v>
      </c>
      <c r="J47" s="21" t="s">
        <v>1</v>
      </c>
      <c r="K47" s="21" t="s">
        <v>1</v>
      </c>
      <c r="L47" s="21" t="s">
        <v>1</v>
      </c>
      <c r="M47" s="21" t="s">
        <v>1</v>
      </c>
      <c r="N47" s="21" t="s">
        <v>1</v>
      </c>
      <c r="O47" s="21" t="s">
        <v>1</v>
      </c>
      <c r="P47" s="21" t="s">
        <v>1</v>
      </c>
      <c r="Q47" s="123">
        <f t="shared" si="6"/>
        <v>158.43286259430099</v>
      </c>
      <c r="R47" s="123">
        <f t="shared" si="4"/>
        <v>4.9225578898941968</v>
      </c>
    </row>
    <row r="48" spans="1:18" ht="15" customHeight="1" x14ac:dyDescent="0.25">
      <c r="A48" s="125">
        <v>7779</v>
      </c>
      <c r="B48" s="40">
        <f t="shared" si="0"/>
        <v>39.924843927022181</v>
      </c>
      <c r="C48" s="192">
        <f t="shared" si="3"/>
        <v>-0.94709149371530188</v>
      </c>
      <c r="D48" s="3">
        <f t="shared" si="5"/>
        <v>2.6910721861930886</v>
      </c>
      <c r="E48" s="100">
        <v>151.11263062447046</v>
      </c>
      <c r="F48" s="40">
        <f t="shared" si="2"/>
        <v>-0.94709149371530188</v>
      </c>
      <c r="G48" s="127">
        <v>126.3</v>
      </c>
      <c r="H48" s="43">
        <f t="shared" si="2"/>
        <v>-0.86342229199373177</v>
      </c>
      <c r="I48" s="21" t="s">
        <v>1</v>
      </c>
      <c r="J48" s="21" t="s">
        <v>1</v>
      </c>
      <c r="K48" s="21" t="s">
        <v>1</v>
      </c>
      <c r="L48" s="21" t="s">
        <v>1</v>
      </c>
      <c r="M48" s="21" t="s">
        <v>1</v>
      </c>
      <c r="N48" s="21" t="s">
        <v>1</v>
      </c>
      <c r="O48" s="21" t="s">
        <v>1</v>
      </c>
      <c r="P48" s="21" t="s">
        <v>1</v>
      </c>
      <c r="Q48" s="123">
        <f t="shared" si="6"/>
        <v>156.9323584294207</v>
      </c>
      <c r="R48" s="123">
        <f t="shared" si="4"/>
        <v>-0.94709149371530188</v>
      </c>
    </row>
    <row r="49" spans="1:18" ht="15" customHeight="1" x14ac:dyDescent="0.25">
      <c r="A49" s="125">
        <v>7809</v>
      </c>
      <c r="B49" s="40">
        <f t="shared" si="0"/>
        <v>38.088013622996101</v>
      </c>
      <c r="C49" s="192">
        <f t="shared" si="3"/>
        <v>-4.6007200613822903</v>
      </c>
      <c r="D49" s="3">
        <f t="shared" si="5"/>
        <v>-10.706295058420579</v>
      </c>
      <c r="E49" s="100">
        <v>144.16036151204793</v>
      </c>
      <c r="F49" s="40">
        <f t="shared" si="2"/>
        <v>-4.6007200613822903</v>
      </c>
      <c r="G49" s="127">
        <v>123.4</v>
      </c>
      <c r="H49" s="43">
        <f t="shared" si="2"/>
        <v>-2.2961203483768733</v>
      </c>
      <c r="I49" s="21" t="s">
        <v>1</v>
      </c>
      <c r="J49" s="21" t="s">
        <v>1</v>
      </c>
      <c r="K49" s="21" t="s">
        <v>1</v>
      </c>
      <c r="L49" s="21" t="s">
        <v>1</v>
      </c>
      <c r="M49" s="21" t="s">
        <v>1</v>
      </c>
      <c r="N49" s="21" t="s">
        <v>1</v>
      </c>
      <c r="O49" s="21" t="s">
        <v>1</v>
      </c>
      <c r="P49" s="21" t="s">
        <v>1</v>
      </c>
      <c r="Q49" s="123">
        <f t="shared" si="6"/>
        <v>149.71233993235799</v>
      </c>
      <c r="R49" s="123">
        <f t="shared" si="4"/>
        <v>-4.6007200613822796</v>
      </c>
    </row>
    <row r="50" spans="1:18" ht="15" customHeight="1" x14ac:dyDescent="0.25">
      <c r="A50" s="125">
        <v>7840</v>
      </c>
      <c r="B50" s="40">
        <f t="shared" si="0"/>
        <v>37.471809486366453</v>
      </c>
      <c r="C50" s="192">
        <f t="shared" si="3"/>
        <v>-1.6178426702137316</v>
      </c>
      <c r="D50" s="3">
        <f t="shared" si="5"/>
        <v>-12.296279954774825</v>
      </c>
      <c r="E50" s="100">
        <v>141.82807366997164</v>
      </c>
      <c r="F50" s="40">
        <f t="shared" si="2"/>
        <v>-1.6178426702137316</v>
      </c>
      <c r="G50" s="127">
        <v>130.1</v>
      </c>
      <c r="H50" s="43">
        <f t="shared" si="2"/>
        <v>5.4294975688816693</v>
      </c>
      <c r="I50" s="21" t="s">
        <v>1</v>
      </c>
      <c r="J50" s="21" t="s">
        <v>1</v>
      </c>
      <c r="K50" s="21" t="s">
        <v>1</v>
      </c>
      <c r="L50" s="21" t="s">
        <v>1</v>
      </c>
      <c r="M50" s="21" t="s">
        <v>1</v>
      </c>
      <c r="N50" s="21" t="s">
        <v>1</v>
      </c>
      <c r="O50" s="21" t="s">
        <v>1</v>
      </c>
      <c r="P50" s="21" t="s">
        <v>1</v>
      </c>
      <c r="Q50" s="123">
        <f t="shared" si="6"/>
        <v>147.29022981435688</v>
      </c>
      <c r="R50" s="123">
        <f t="shared" si="4"/>
        <v>-1.6178426702137316</v>
      </c>
    </row>
    <row r="51" spans="1:18" ht="15" customHeight="1" x14ac:dyDescent="0.25">
      <c r="A51" s="125">
        <v>7870</v>
      </c>
      <c r="B51" s="40">
        <f t="shared" si="0"/>
        <v>35.360456115734813</v>
      </c>
      <c r="C51" s="192">
        <f t="shared" si="3"/>
        <v>-5.6345113822160791</v>
      </c>
      <c r="D51" s="3">
        <f t="shared" si="5"/>
        <v>-19.044022442814001</v>
      </c>
      <c r="E51" s="100">
        <v>133.83675471585929</v>
      </c>
      <c r="F51" s="40">
        <f t="shared" si="2"/>
        <v>-5.6345113822160791</v>
      </c>
      <c r="G51" s="127">
        <v>121.6</v>
      </c>
      <c r="H51" s="43">
        <f t="shared" si="2"/>
        <v>-6.5334358186010739</v>
      </c>
      <c r="I51" s="21" t="s">
        <v>1</v>
      </c>
      <c r="J51" s="21" t="s">
        <v>1</v>
      </c>
      <c r="K51" s="21" t="s">
        <v>1</v>
      </c>
      <c r="L51" s="21" t="s">
        <v>1</v>
      </c>
      <c r="M51" s="21" t="s">
        <v>1</v>
      </c>
      <c r="N51" s="21" t="s">
        <v>1</v>
      </c>
      <c r="O51" s="21" t="s">
        <v>1</v>
      </c>
      <c r="P51" s="21" t="s">
        <v>1</v>
      </c>
      <c r="Q51" s="123">
        <f t="shared" si="6"/>
        <v>138.99114505057472</v>
      </c>
      <c r="R51" s="123">
        <f t="shared" si="4"/>
        <v>-5.6345113822160791</v>
      </c>
    </row>
    <row r="52" spans="1:18" ht="15" customHeight="1" x14ac:dyDescent="0.25">
      <c r="A52" s="125">
        <v>7901</v>
      </c>
      <c r="B52" s="40">
        <f t="shared" si="0"/>
        <v>33.952494465118285</v>
      </c>
      <c r="C52" s="192">
        <f t="shared" si="3"/>
        <v>-3.9817406370785124</v>
      </c>
      <c r="D52" s="3">
        <f t="shared" si="5"/>
        <v>-19.057918094489089</v>
      </c>
      <c r="E52" s="100">
        <v>128.50772226599082</v>
      </c>
      <c r="F52" s="40">
        <f t="shared" si="2"/>
        <v>-3.9817406370785124</v>
      </c>
      <c r="G52" s="127">
        <v>117.8</v>
      </c>
      <c r="H52" s="43">
        <f t="shared" si="2"/>
        <v>-3.125</v>
      </c>
      <c r="I52" s="21" t="s">
        <v>1</v>
      </c>
      <c r="J52" s="21" t="s">
        <v>1</v>
      </c>
      <c r="K52" s="21" t="s">
        <v>1</v>
      </c>
      <c r="L52" s="21" t="s">
        <v>1</v>
      </c>
      <c r="M52" s="21" t="s">
        <v>1</v>
      </c>
      <c r="N52" s="21" t="s">
        <v>1</v>
      </c>
      <c r="O52" s="21" t="s">
        <v>1</v>
      </c>
      <c r="P52" s="21" t="s">
        <v>1</v>
      </c>
      <c r="Q52" s="123">
        <f t="shared" si="6"/>
        <v>133.45687814615525</v>
      </c>
      <c r="R52" s="123">
        <f t="shared" si="4"/>
        <v>-3.9817406370785124</v>
      </c>
    </row>
    <row r="53" spans="1:18" ht="15" customHeight="1" x14ac:dyDescent="0.25">
      <c r="A53" s="125">
        <v>7932</v>
      </c>
      <c r="B53" s="40">
        <f t="shared" si="0"/>
        <v>34.341303958593983</v>
      </c>
      <c r="C53" s="192">
        <f t="shared" si="3"/>
        <v>1.1451573723843644</v>
      </c>
      <c r="D53" s="3">
        <f t="shared" si="5"/>
        <v>-17.570701357466078</v>
      </c>
      <c r="E53" s="100">
        <v>129.97933792160305</v>
      </c>
      <c r="F53" s="40">
        <f t="shared" si="2"/>
        <v>1.1451573723843644</v>
      </c>
      <c r="G53" s="127">
        <v>115.9</v>
      </c>
      <c r="H53" s="43">
        <f t="shared" si="2"/>
        <v>-1.6129032258064391</v>
      </c>
      <c r="I53" s="21" t="s">
        <v>1</v>
      </c>
      <c r="J53" s="21" t="s">
        <v>1</v>
      </c>
      <c r="K53" s="21" t="s">
        <v>1</v>
      </c>
      <c r="L53" s="21" t="s">
        <v>1</v>
      </c>
      <c r="M53" s="21" t="s">
        <v>1</v>
      </c>
      <c r="N53" s="21" t="s">
        <v>1</v>
      </c>
      <c r="O53" s="21" t="s">
        <v>1</v>
      </c>
      <c r="P53" s="21" t="s">
        <v>1</v>
      </c>
      <c r="Q53" s="123">
        <f t="shared" si="6"/>
        <v>134.98516942519996</v>
      </c>
      <c r="R53" s="123">
        <f t="shared" si="4"/>
        <v>1.1451573723843644</v>
      </c>
    </row>
    <row r="54" spans="1:18" ht="15" customHeight="1" x14ac:dyDescent="0.25">
      <c r="A54" s="125">
        <v>7962</v>
      </c>
      <c r="B54" s="40">
        <f t="shared" si="0"/>
        <v>33.865306881732828</v>
      </c>
      <c r="C54" s="192">
        <f t="shared" si="3"/>
        <v>-1.3860774693793654</v>
      </c>
      <c r="D54" s="3">
        <f t="shared" si="5"/>
        <v>-14.678817383044418</v>
      </c>
      <c r="E54" s="100">
        <v>128.17772360382324</v>
      </c>
      <c r="F54" s="40">
        <f t="shared" si="2"/>
        <v>-1.3860774693793654</v>
      </c>
      <c r="G54" s="127">
        <v>116.7</v>
      </c>
      <c r="H54" s="43">
        <f t="shared" si="2"/>
        <v>0.690250215703192</v>
      </c>
      <c r="I54" s="21" t="s">
        <v>1</v>
      </c>
      <c r="J54" s="21" t="s">
        <v>1</v>
      </c>
      <c r="K54" s="21" t="s">
        <v>1</v>
      </c>
      <c r="L54" s="21" t="s">
        <v>1</v>
      </c>
      <c r="M54" s="21" t="s">
        <v>1</v>
      </c>
      <c r="N54" s="21" t="s">
        <v>1</v>
      </c>
      <c r="O54" s="21" t="s">
        <v>1</v>
      </c>
      <c r="P54" s="21" t="s">
        <v>1</v>
      </c>
      <c r="Q54" s="123">
        <f t="shared" si="6"/>
        <v>133.1141704047937</v>
      </c>
      <c r="R54" s="123">
        <f t="shared" si="4"/>
        <v>-1.3860774693793654</v>
      </c>
    </row>
    <row r="55" spans="1:18" ht="15" customHeight="1" x14ac:dyDescent="0.25">
      <c r="A55" s="125">
        <v>7993</v>
      </c>
      <c r="B55" s="40">
        <f t="shared" si="0"/>
        <v>31.72449824644394</v>
      </c>
      <c r="C55" s="192">
        <f t="shared" si="3"/>
        <v>-6.3215391573600455</v>
      </c>
      <c r="D55" s="3">
        <f t="shared" si="5"/>
        <v>-19.578268271556997</v>
      </c>
      <c r="E55" s="100">
        <v>120.07491861519482</v>
      </c>
      <c r="F55" s="40">
        <f t="shared" si="2"/>
        <v>-6.3215391573600455</v>
      </c>
      <c r="G55" s="127">
        <v>111.2</v>
      </c>
      <c r="H55" s="43">
        <f t="shared" si="2"/>
        <v>-4.7129391602399267</v>
      </c>
      <c r="I55" s="21" t="s">
        <v>1</v>
      </c>
      <c r="J55" s="21" t="s">
        <v>1</v>
      </c>
      <c r="K55" s="21" t="s">
        <v>1</v>
      </c>
      <c r="L55" s="21" t="s">
        <v>1</v>
      </c>
      <c r="M55" s="21" t="s">
        <v>1</v>
      </c>
      <c r="N55" s="21" t="s">
        <v>1</v>
      </c>
      <c r="O55" s="21" t="s">
        <v>1</v>
      </c>
      <c r="P55" s="21" t="s">
        <v>1</v>
      </c>
      <c r="Q55" s="123">
        <f t="shared" si="6"/>
        <v>124.69930599865968</v>
      </c>
      <c r="R55" s="123">
        <f t="shared" si="4"/>
        <v>-6.3215391573600455</v>
      </c>
    </row>
    <row r="56" spans="1:18" ht="15" customHeight="1" x14ac:dyDescent="0.25">
      <c r="A56" s="125">
        <v>8023</v>
      </c>
      <c r="B56" s="40">
        <f t="shared" si="0"/>
        <v>31.664409506543151</v>
      </c>
      <c r="C56" s="192">
        <f t="shared" si="3"/>
        <v>-0.18940800713065364</v>
      </c>
      <c r="D56" s="3">
        <f t="shared" si="5"/>
        <v>-18.592675612637432</v>
      </c>
      <c r="E56" s="100">
        <v>119.84748710478202</v>
      </c>
      <c r="F56" s="40">
        <f t="shared" si="2"/>
        <v>-0.18940800713065364</v>
      </c>
      <c r="G56" s="127">
        <v>106</v>
      </c>
      <c r="H56" s="43">
        <f t="shared" si="2"/>
        <v>-4.6762589928057601</v>
      </c>
      <c r="I56" s="21" t="s">
        <v>1</v>
      </c>
      <c r="J56" s="21" t="s">
        <v>1</v>
      </c>
      <c r="K56" s="21" t="s">
        <v>1</v>
      </c>
      <c r="L56" s="21" t="s">
        <v>1</v>
      </c>
      <c r="M56" s="21" t="s">
        <v>1</v>
      </c>
      <c r="N56" s="21" t="s">
        <v>1</v>
      </c>
      <c r="O56" s="21" t="s">
        <v>1</v>
      </c>
      <c r="P56" s="21" t="s">
        <v>1</v>
      </c>
      <c r="Q56" s="123">
        <f t="shared" si="6"/>
        <v>124.46311552826187</v>
      </c>
      <c r="R56" s="123">
        <f t="shared" si="4"/>
        <v>-0.18940800713065364</v>
      </c>
    </row>
    <row r="57" spans="1:18" ht="15" customHeight="1" x14ac:dyDescent="0.25">
      <c r="A57" s="125">
        <v>8054</v>
      </c>
      <c r="B57" s="40">
        <f t="shared" si="0"/>
        <v>30.705346089303109</v>
      </c>
      <c r="C57" s="192">
        <f t="shared" si="3"/>
        <v>-3.0288372093023264</v>
      </c>
      <c r="D57" s="3">
        <f t="shared" si="5"/>
        <v>-21.203966862187805</v>
      </c>
      <c r="E57" s="100">
        <v>116.21750182093858</v>
      </c>
      <c r="F57" s="40">
        <f t="shared" si="2"/>
        <v>-3.0288372093023264</v>
      </c>
      <c r="G57" s="127">
        <v>100.3</v>
      </c>
      <c r="H57" s="43">
        <f t="shared" si="2"/>
        <v>-5.3773584905660421</v>
      </c>
      <c r="I57" s="21" t="s">
        <v>1</v>
      </c>
      <c r="J57" s="21" t="s">
        <v>1</v>
      </c>
      <c r="K57" s="21" t="s">
        <v>1</v>
      </c>
      <c r="L57" s="21" t="s">
        <v>1</v>
      </c>
      <c r="M57" s="21" t="s">
        <v>1</v>
      </c>
      <c r="N57" s="21" t="s">
        <v>1</v>
      </c>
      <c r="O57" s="21" t="s">
        <v>1</v>
      </c>
      <c r="P57" s="21" t="s">
        <v>1</v>
      </c>
      <c r="Q57" s="123">
        <f t="shared" si="6"/>
        <v>120.69333037328492</v>
      </c>
      <c r="R57" s="123">
        <f t="shared" si="4"/>
        <v>-3.0288372093023264</v>
      </c>
    </row>
    <row r="58" spans="1:18" ht="15" customHeight="1" x14ac:dyDescent="0.25">
      <c r="A58" s="125">
        <v>8085</v>
      </c>
      <c r="B58" s="40">
        <f t="shared" si="0"/>
        <v>30.433179443870124</v>
      </c>
      <c r="C58" s="192">
        <f t="shared" si="3"/>
        <v>-0.88638195004029363</v>
      </c>
      <c r="D58" s="3">
        <f t="shared" si="5"/>
        <v>-20.779021622450532</v>
      </c>
      <c r="E58" s="100">
        <v>115.18737086201003</v>
      </c>
      <c r="F58" s="40">
        <f t="shared" si="2"/>
        <v>-0.88638195004029363</v>
      </c>
      <c r="G58" s="127">
        <v>101.3</v>
      </c>
      <c r="H58" s="43">
        <f t="shared" si="2"/>
        <v>0.99700897308074854</v>
      </c>
      <c r="I58" s="21" t="s">
        <v>1</v>
      </c>
      <c r="J58" s="21" t="s">
        <v>1</v>
      </c>
      <c r="K58" s="21" t="s">
        <v>1</v>
      </c>
      <c r="L58" s="21" t="s">
        <v>1</v>
      </c>
      <c r="M58" s="21" t="s">
        <v>1</v>
      </c>
      <c r="N58" s="21" t="s">
        <v>1</v>
      </c>
      <c r="O58" s="21" t="s">
        <v>1</v>
      </c>
      <c r="P58" s="21" t="s">
        <v>1</v>
      </c>
      <c r="Q58" s="123">
        <f t="shared" si="6"/>
        <v>119.62352647795363</v>
      </c>
      <c r="R58" s="123">
        <f t="shared" si="4"/>
        <v>-0.88638195004029363</v>
      </c>
    </row>
    <row r="59" spans="1:18" ht="15" customHeight="1" x14ac:dyDescent="0.25">
      <c r="A59" s="125">
        <v>8113</v>
      </c>
      <c r="B59" s="40">
        <f t="shared" si="0"/>
        <v>30.443783339146737</v>
      </c>
      <c r="C59" s="192">
        <f t="shared" si="3"/>
        <v>3.4843205574919267E-2</v>
      </c>
      <c r="D59" s="3">
        <f t="shared" si="5"/>
        <v>-24.469453376205774</v>
      </c>
      <c r="E59" s="100">
        <v>115.22750583443582</v>
      </c>
      <c r="F59" s="40">
        <f t="shared" si="2"/>
        <v>3.4843205574919267E-2</v>
      </c>
      <c r="G59" s="127">
        <v>99.6</v>
      </c>
      <c r="H59" s="43">
        <f t="shared" si="2"/>
        <v>-1.6781836130306038</v>
      </c>
      <c r="I59" s="21" t="s">
        <v>1</v>
      </c>
      <c r="J59" s="21" t="s">
        <v>1</v>
      </c>
      <c r="K59" s="21" t="s">
        <v>1</v>
      </c>
      <c r="L59" s="21" t="s">
        <v>1</v>
      </c>
      <c r="M59" s="21" t="s">
        <v>1</v>
      </c>
      <c r="N59" s="21" t="s">
        <v>1</v>
      </c>
      <c r="O59" s="21" t="s">
        <v>1</v>
      </c>
      <c r="P59" s="21" t="s">
        <v>1</v>
      </c>
      <c r="Q59" s="123">
        <f t="shared" si="6"/>
        <v>119.66520714920031</v>
      </c>
      <c r="R59" s="123">
        <f t="shared" si="4"/>
        <v>3.4843205574919267E-2</v>
      </c>
    </row>
    <row r="60" spans="1:18" ht="15" customHeight="1" x14ac:dyDescent="0.25">
      <c r="A60" s="125">
        <v>8144</v>
      </c>
      <c r="B60" s="40">
        <f t="shared" si="0"/>
        <v>29.941865629387205</v>
      </c>
      <c r="C60" s="192">
        <f t="shared" si="3"/>
        <v>-1.6486706141878638</v>
      </c>
      <c r="D60" s="3">
        <f t="shared" si="5"/>
        <v>-25.004426606858278</v>
      </c>
      <c r="E60" s="100">
        <v>113.32778380628187</v>
      </c>
      <c r="F60" s="40">
        <f t="shared" si="2"/>
        <v>-1.6486706141878638</v>
      </c>
      <c r="G60" s="127">
        <v>98.3</v>
      </c>
      <c r="H60" s="43">
        <f t="shared" si="2"/>
        <v>-1.3052208835341306</v>
      </c>
      <c r="I60" s="21" t="s">
        <v>1</v>
      </c>
      <c r="J60" s="21" t="s">
        <v>1</v>
      </c>
      <c r="K60" s="21" t="s">
        <v>1</v>
      </c>
      <c r="L60" s="21" t="s">
        <v>1</v>
      </c>
      <c r="M60" s="21" t="s">
        <v>1</v>
      </c>
      <c r="N60" s="21" t="s">
        <v>1</v>
      </c>
      <c r="O60" s="21" t="s">
        <v>1</v>
      </c>
      <c r="P60" s="21" t="s">
        <v>1</v>
      </c>
      <c r="Q60" s="123">
        <f t="shared" si="6"/>
        <v>117.69232204352441</v>
      </c>
      <c r="R60" s="123">
        <f t="shared" si="4"/>
        <v>-1.6486706141878638</v>
      </c>
    </row>
    <row r="61" spans="1:18" ht="15" customHeight="1" x14ac:dyDescent="0.25">
      <c r="A61" s="125">
        <v>8174</v>
      </c>
      <c r="B61" s="40">
        <f t="shared" si="0"/>
        <v>30.428466601524963</v>
      </c>
      <c r="C61" s="192">
        <f t="shared" si="3"/>
        <v>1.6251524810136475</v>
      </c>
      <c r="D61" s="3">
        <f t="shared" si="5"/>
        <v>-20.110124663593886</v>
      </c>
      <c r="E61" s="100">
        <v>115.16953309648746</v>
      </c>
      <c r="F61" s="40">
        <f t="shared" si="2"/>
        <v>1.6251524810136475</v>
      </c>
      <c r="G61" s="127">
        <v>98.7</v>
      </c>
      <c r="H61" s="43">
        <f t="shared" si="2"/>
        <v>0.40691759918616288</v>
      </c>
      <c r="I61" s="21" t="s">
        <v>1</v>
      </c>
      <c r="J61" s="21" t="s">
        <v>1</v>
      </c>
      <c r="K61" s="21" t="s">
        <v>1</v>
      </c>
      <c r="L61" s="21" t="s">
        <v>1</v>
      </c>
      <c r="M61" s="21" t="s">
        <v>1</v>
      </c>
      <c r="N61" s="21" t="s">
        <v>1</v>
      </c>
      <c r="O61" s="21" t="s">
        <v>1</v>
      </c>
      <c r="P61" s="21" t="s">
        <v>1</v>
      </c>
      <c r="Q61" s="123">
        <f t="shared" si="6"/>
        <v>119.60500173517732</v>
      </c>
      <c r="R61" s="123">
        <f t="shared" si="4"/>
        <v>1.6251524810136475</v>
      </c>
    </row>
    <row r="62" spans="1:18" ht="15" customHeight="1" x14ac:dyDescent="0.25">
      <c r="A62" s="125">
        <v>8205</v>
      </c>
      <c r="B62" s="40">
        <f t="shared" si="0"/>
        <v>29.144217062468886</v>
      </c>
      <c r="C62" s="192">
        <f t="shared" si="3"/>
        <v>-4.2205529311546535</v>
      </c>
      <c r="D62" s="3">
        <f t="shared" si="5"/>
        <v>-22.22361967048171</v>
      </c>
      <c r="E62" s="100">
        <v>110.30874199158653</v>
      </c>
      <c r="F62" s="40">
        <f t="shared" si="2"/>
        <v>-4.2205529311546535</v>
      </c>
      <c r="G62" s="127">
        <v>101.5</v>
      </c>
      <c r="H62" s="43">
        <f t="shared" si="2"/>
        <v>2.8368794326241176</v>
      </c>
      <c r="I62" s="21" t="s">
        <v>1</v>
      </c>
      <c r="J62" s="21" t="s">
        <v>1</v>
      </c>
      <c r="K62" s="21" t="s">
        <v>1</v>
      </c>
      <c r="L62" s="21" t="s">
        <v>1</v>
      </c>
      <c r="M62" s="21" t="s">
        <v>1</v>
      </c>
      <c r="N62" s="21" t="s">
        <v>1</v>
      </c>
      <c r="O62" s="21" t="s">
        <v>1</v>
      </c>
      <c r="P62" s="21" t="s">
        <v>1</v>
      </c>
      <c r="Q62" s="123">
        <f t="shared" si="6"/>
        <v>114.55700932863573</v>
      </c>
      <c r="R62" s="123">
        <f t="shared" si="4"/>
        <v>-4.2205529311546535</v>
      </c>
    </row>
    <row r="63" spans="1:18" ht="15" customHeight="1" x14ac:dyDescent="0.25">
      <c r="A63" s="125">
        <v>8235</v>
      </c>
      <c r="B63" s="40">
        <f t="shared" si="0"/>
        <v>29.098266849603576</v>
      </c>
      <c r="C63" s="192">
        <f t="shared" si="3"/>
        <v>-0.15766494178525159</v>
      </c>
      <c r="D63" s="3">
        <f t="shared" si="5"/>
        <v>-17.709582833533265</v>
      </c>
      <c r="E63" s="100">
        <v>110.13482377774145</v>
      </c>
      <c r="F63" s="40">
        <f t="shared" si="2"/>
        <v>-0.15766494178525159</v>
      </c>
      <c r="G63" s="127">
        <v>101.1</v>
      </c>
      <c r="H63" s="43">
        <f t="shared" si="2"/>
        <v>-0.39408866995074288</v>
      </c>
      <c r="I63" s="21" t="s">
        <v>1</v>
      </c>
      <c r="J63" s="21" t="s">
        <v>1</v>
      </c>
      <c r="K63" s="21" t="s">
        <v>1</v>
      </c>
      <c r="L63" s="21" t="s">
        <v>1</v>
      </c>
      <c r="M63" s="21" t="s">
        <v>1</v>
      </c>
      <c r="N63" s="21" t="s">
        <v>1</v>
      </c>
      <c r="O63" s="21" t="s">
        <v>1</v>
      </c>
      <c r="P63" s="21" t="s">
        <v>1</v>
      </c>
      <c r="Q63" s="123">
        <f t="shared" si="6"/>
        <v>114.37639308656681</v>
      </c>
      <c r="R63" s="123">
        <f t="shared" si="4"/>
        <v>-0.15766494178525159</v>
      </c>
    </row>
    <row r="64" spans="1:18" ht="15" customHeight="1" x14ac:dyDescent="0.25">
      <c r="A64" s="125">
        <v>8266</v>
      </c>
      <c r="B64" s="40">
        <f t="shared" si="0"/>
        <v>28.847307994723817</v>
      </c>
      <c r="C64" s="192">
        <f t="shared" si="3"/>
        <v>-0.86245292950558605</v>
      </c>
      <c r="D64" s="3">
        <f t="shared" si="5"/>
        <v>-15.036263316792153</v>
      </c>
      <c r="E64" s="100">
        <v>109.1849627636645</v>
      </c>
      <c r="F64" s="40">
        <f t="shared" si="2"/>
        <v>-0.86245292950558605</v>
      </c>
      <c r="G64" s="127">
        <v>100.4</v>
      </c>
      <c r="H64" s="43">
        <f t="shared" si="2"/>
        <v>-0.6923837784371778</v>
      </c>
      <c r="I64" s="21" t="s">
        <v>1</v>
      </c>
      <c r="J64" s="21" t="s">
        <v>1</v>
      </c>
      <c r="K64" s="21" t="s">
        <v>1</v>
      </c>
      <c r="L64" s="21" t="s">
        <v>1</v>
      </c>
      <c r="M64" s="21" t="s">
        <v>1</v>
      </c>
      <c r="N64" s="21" t="s">
        <v>1</v>
      </c>
      <c r="O64" s="21" t="s">
        <v>1</v>
      </c>
      <c r="P64" s="21" t="s">
        <v>1</v>
      </c>
      <c r="Q64" s="123">
        <f t="shared" si="6"/>
        <v>113.38995053372889</v>
      </c>
      <c r="R64" s="123">
        <f t="shared" si="4"/>
        <v>-0.86245292950558605</v>
      </c>
    </row>
    <row r="65" spans="1:18" ht="15" customHeight="1" x14ac:dyDescent="0.25">
      <c r="A65" s="125">
        <v>8297</v>
      </c>
      <c r="B65" s="40">
        <f t="shared" si="0"/>
        <v>27.723295095403174</v>
      </c>
      <c r="C65" s="192">
        <f t="shared" si="3"/>
        <v>-3.896422153242951</v>
      </c>
      <c r="D65" s="3">
        <f t="shared" si="5"/>
        <v>-19.271280063128295</v>
      </c>
      <c r="E65" s="100">
        <v>104.93065568653101</v>
      </c>
      <c r="F65" s="40">
        <f t="shared" si="2"/>
        <v>-3.896422153242951</v>
      </c>
      <c r="G65" s="127">
        <v>102.8</v>
      </c>
      <c r="H65" s="43">
        <f t="shared" si="2"/>
        <v>2.3904382470119501</v>
      </c>
      <c r="I65" s="21" t="s">
        <v>1</v>
      </c>
      <c r="J65" s="21" t="s">
        <v>1</v>
      </c>
      <c r="K65" s="21" t="s">
        <v>1</v>
      </c>
      <c r="L65" s="21" t="s">
        <v>1</v>
      </c>
      <c r="M65" s="21" t="s">
        <v>1</v>
      </c>
      <c r="N65" s="21" t="s">
        <v>1</v>
      </c>
      <c r="O65" s="21" t="s">
        <v>1</v>
      </c>
      <c r="P65" s="21" t="s">
        <v>1</v>
      </c>
      <c r="Q65" s="123">
        <f t="shared" si="6"/>
        <v>108.97179938158146</v>
      </c>
      <c r="R65" s="123">
        <f t="shared" si="4"/>
        <v>-3.896422153242951</v>
      </c>
    </row>
    <row r="66" spans="1:18" ht="15" customHeight="1" x14ac:dyDescent="0.25">
      <c r="A66" s="125">
        <v>8327</v>
      </c>
      <c r="B66" s="40">
        <f t="shared" si="0"/>
        <v>27.683235935469316</v>
      </c>
      <c r="C66" s="192">
        <f t="shared" si="3"/>
        <v>-0.14449638759029826</v>
      </c>
      <c r="D66" s="3">
        <f t="shared" si="5"/>
        <v>-18.2548794489093</v>
      </c>
      <c r="E66" s="100">
        <v>104.77903467958916</v>
      </c>
      <c r="F66" s="40">
        <f t="shared" si="2"/>
        <v>-0.14449638759029826</v>
      </c>
      <c r="G66" s="127">
        <v>103</v>
      </c>
      <c r="H66" s="43">
        <f t="shared" si="2"/>
        <v>0.19455252918287869</v>
      </c>
      <c r="I66" s="21" t="s">
        <v>1</v>
      </c>
      <c r="J66" s="21" t="s">
        <v>1</v>
      </c>
      <c r="K66" s="21" t="s">
        <v>1</v>
      </c>
      <c r="L66" s="21" t="s">
        <v>1</v>
      </c>
      <c r="M66" s="21" t="s">
        <v>1</v>
      </c>
      <c r="N66" s="21" t="s">
        <v>1</v>
      </c>
      <c r="O66" s="21" t="s">
        <v>1</v>
      </c>
      <c r="P66" s="21" t="s">
        <v>1</v>
      </c>
      <c r="Q66" s="123">
        <f t="shared" si="6"/>
        <v>108.81433906798293</v>
      </c>
      <c r="R66" s="123">
        <f t="shared" si="4"/>
        <v>-0.14449638759029826</v>
      </c>
    </row>
    <row r="67" spans="1:18" ht="15" customHeight="1" x14ac:dyDescent="0.25">
      <c r="A67" s="125">
        <v>8358</v>
      </c>
      <c r="B67" s="40">
        <f t="shared" si="0"/>
        <v>26.923290107312276</v>
      </c>
      <c r="C67" s="192">
        <f t="shared" si="3"/>
        <v>-2.7451481103166642</v>
      </c>
      <c r="D67" s="3">
        <f t="shared" si="5"/>
        <v>-15.134071157988572</v>
      </c>
      <c r="E67" s="100">
        <v>101.90269498907438</v>
      </c>
      <c r="F67" s="40">
        <f t="shared" si="2"/>
        <v>-2.7451481103166642</v>
      </c>
      <c r="G67" s="127">
        <v>103.6</v>
      </c>
      <c r="H67" s="43">
        <f t="shared" si="2"/>
        <v>0.58252427184466438</v>
      </c>
      <c r="I67" s="21" t="s">
        <v>1</v>
      </c>
      <c r="J67" s="21" t="s">
        <v>1</v>
      </c>
      <c r="K67" s="21" t="s">
        <v>1</v>
      </c>
      <c r="L67" s="21" t="s">
        <v>1</v>
      </c>
      <c r="M67" s="21" t="s">
        <v>1</v>
      </c>
      <c r="N67" s="21" t="s">
        <v>1</v>
      </c>
      <c r="O67" s="21" t="s">
        <v>1</v>
      </c>
      <c r="P67" s="21" t="s">
        <v>1</v>
      </c>
      <c r="Q67" s="123">
        <f t="shared" si="6"/>
        <v>105.82722429530463</v>
      </c>
      <c r="R67" s="123">
        <f t="shared" si="4"/>
        <v>-2.7451481103166642</v>
      </c>
    </row>
    <row r="68" spans="1:18" ht="15" customHeight="1" x14ac:dyDescent="0.25">
      <c r="A68" s="125">
        <v>8388</v>
      </c>
      <c r="B68" s="40">
        <f t="shared" si="0"/>
        <v>24.696472099224223</v>
      </c>
      <c r="C68" s="192">
        <f t="shared" si="3"/>
        <v>-8.2709728239464209</v>
      </c>
      <c r="D68" s="3">
        <f t="shared" si="5"/>
        <v>-22.005581395348838</v>
      </c>
      <c r="E68" s="100">
        <v>93.474350779659019</v>
      </c>
      <c r="F68" s="40">
        <f t="shared" si="2"/>
        <v>-8.2709728239464209</v>
      </c>
      <c r="G68" s="127">
        <v>104.7</v>
      </c>
      <c r="H68" s="43">
        <f t="shared" si="2"/>
        <v>1.0617760617760652</v>
      </c>
      <c r="I68" s="21" t="s">
        <v>1</v>
      </c>
      <c r="J68" s="21" t="s">
        <v>1</v>
      </c>
      <c r="K68" s="21" t="s">
        <v>1</v>
      </c>
      <c r="L68" s="21" t="s">
        <v>1</v>
      </c>
      <c r="M68" s="21" t="s">
        <v>1</v>
      </c>
      <c r="N68" s="21" t="s">
        <v>1</v>
      </c>
      <c r="O68" s="21" t="s">
        <v>1</v>
      </c>
      <c r="P68" s="21" t="s">
        <v>1</v>
      </c>
      <c r="Q68" s="123">
        <f t="shared" si="6"/>
        <v>97.074283333503161</v>
      </c>
      <c r="R68" s="123">
        <f t="shared" si="4"/>
        <v>-8.2709728239464209</v>
      </c>
    </row>
    <row r="69" spans="1:18" ht="15" customHeight="1" x14ac:dyDescent="0.25">
      <c r="A69" s="125">
        <v>8419</v>
      </c>
      <c r="B69" s="40">
        <f t="shared" si="0"/>
        <v>24.776590419091935</v>
      </c>
      <c r="C69" s="192">
        <f t="shared" si="3"/>
        <v>0.32441200324409003</v>
      </c>
      <c r="D69" s="3">
        <f t="shared" si="5"/>
        <v>-19.308545335942618</v>
      </c>
      <c r="E69" s="100">
        <v>93.777592793542723</v>
      </c>
      <c r="F69" s="40">
        <f t="shared" si="2"/>
        <v>0.32441200324409003</v>
      </c>
      <c r="G69" s="127">
        <v>106.7</v>
      </c>
      <c r="H69" s="43">
        <f t="shared" si="2"/>
        <v>1.9102196752626588</v>
      </c>
      <c r="I69" s="21" t="s">
        <v>1</v>
      </c>
      <c r="J69" s="21" t="s">
        <v>1</v>
      </c>
      <c r="K69" s="21" t="s">
        <v>1</v>
      </c>
      <c r="L69" s="21" t="s">
        <v>1</v>
      </c>
      <c r="M69" s="21" t="s">
        <v>1</v>
      </c>
      <c r="N69" s="21" t="s">
        <v>1</v>
      </c>
      <c r="O69" s="21" t="s">
        <v>1</v>
      </c>
      <c r="P69" s="21" t="s">
        <v>1</v>
      </c>
      <c r="Q69" s="123">
        <f t="shared" si="6"/>
        <v>97.389203960700229</v>
      </c>
      <c r="R69" s="123">
        <f t="shared" si="4"/>
        <v>0.32441200324409003</v>
      </c>
    </row>
    <row r="70" spans="1:18" ht="15" customHeight="1" x14ac:dyDescent="0.25">
      <c r="A70" s="125">
        <v>8450</v>
      </c>
      <c r="B70" s="40">
        <f t="shared" si="0"/>
        <v>25.270260654747442</v>
      </c>
      <c r="C70" s="192">
        <f t="shared" si="3"/>
        <v>1.9924865661705482</v>
      </c>
      <c r="D70" s="3">
        <f t="shared" si="5"/>
        <v>-16.964769647696475</v>
      </c>
      <c r="E70" s="100">
        <v>95.646098732032172</v>
      </c>
      <c r="F70" s="40">
        <f t="shared" si="2"/>
        <v>1.9924865661705482</v>
      </c>
      <c r="G70" s="127">
        <v>107</v>
      </c>
      <c r="H70" s="43">
        <f t="shared" si="2"/>
        <v>0.281162136832247</v>
      </c>
      <c r="I70" s="21" t="s">
        <v>1</v>
      </c>
      <c r="J70" s="21" t="s">
        <v>1</v>
      </c>
      <c r="K70" s="21" t="s">
        <v>1</v>
      </c>
      <c r="L70" s="21" t="s">
        <v>1</v>
      </c>
      <c r="M70" s="21" t="s">
        <v>1</v>
      </c>
      <c r="N70" s="21" t="s">
        <v>1</v>
      </c>
      <c r="O70" s="21" t="s">
        <v>1</v>
      </c>
      <c r="P70" s="21" t="s">
        <v>1</v>
      </c>
      <c r="Q70" s="123">
        <f t="shared" si="6"/>
        <v>99.329670766517623</v>
      </c>
      <c r="R70" s="123">
        <f t="shared" si="4"/>
        <v>1.9924865661705482</v>
      </c>
    </row>
    <row r="71" spans="1:18" ht="15" customHeight="1" x14ac:dyDescent="0.25">
      <c r="A71" s="125">
        <v>8478</v>
      </c>
      <c r="B71" s="40">
        <f t="shared" si="0"/>
        <v>26.073800274597211</v>
      </c>
      <c r="C71" s="192">
        <f t="shared" si="3"/>
        <v>3.1797836628123965</v>
      </c>
      <c r="D71" s="3">
        <f t="shared" si="5"/>
        <v>-14.354270676109749</v>
      </c>
      <c r="E71" s="100">
        <v>98.687437753630746</v>
      </c>
      <c r="F71" s="40">
        <f t="shared" si="2"/>
        <v>3.1797836628123965</v>
      </c>
      <c r="G71" s="127">
        <v>109.4</v>
      </c>
      <c r="H71" s="43">
        <f t="shared" si="2"/>
        <v>2.2429906542056122</v>
      </c>
      <c r="I71" s="21" t="s">
        <v>1</v>
      </c>
      <c r="J71" s="21" t="s">
        <v>1</v>
      </c>
      <c r="K71" s="21" t="s">
        <v>1</v>
      </c>
      <c r="L71" s="21" t="s">
        <v>1</v>
      </c>
      <c r="M71" s="21" t="s">
        <v>1</v>
      </c>
      <c r="N71" s="21" t="s">
        <v>1</v>
      </c>
      <c r="O71" s="21" t="s">
        <v>1</v>
      </c>
      <c r="P71" s="21" t="s">
        <v>1</v>
      </c>
      <c r="Q71" s="123">
        <f t="shared" si="6"/>
        <v>102.48813940987669</v>
      </c>
      <c r="R71" s="123">
        <f t="shared" si="4"/>
        <v>3.1797836628123965</v>
      </c>
    </row>
    <row r="72" spans="1:18" ht="15" customHeight="1" x14ac:dyDescent="0.25">
      <c r="A72" s="125">
        <v>8509</v>
      </c>
      <c r="B72" s="40">
        <f t="shared" si="0"/>
        <v>25.778069417438424</v>
      </c>
      <c r="C72" s="192">
        <f t="shared" si="3"/>
        <v>-1.134206958879358</v>
      </c>
      <c r="D72" s="3">
        <f t="shared" si="5"/>
        <v>-13.90626844528391</v>
      </c>
      <c r="E72" s="100">
        <v>97.568117967089336</v>
      </c>
      <c r="F72" s="40">
        <f t="shared" si="2"/>
        <v>-1.134206958879358</v>
      </c>
      <c r="G72" s="127">
        <v>109.3</v>
      </c>
      <c r="H72" s="43">
        <f t="shared" si="2"/>
        <v>-9.1407678244981305E-2</v>
      </c>
      <c r="I72" s="21" t="s">
        <v>1</v>
      </c>
      <c r="J72" s="21" t="s">
        <v>1</v>
      </c>
      <c r="K72" s="21" t="s">
        <v>1</v>
      </c>
      <c r="L72" s="21" t="s">
        <v>1</v>
      </c>
      <c r="M72" s="21" t="s">
        <v>1</v>
      </c>
      <c r="N72" s="21" t="s">
        <v>1</v>
      </c>
      <c r="O72" s="21" t="s">
        <v>1</v>
      </c>
      <c r="P72" s="21" t="s">
        <v>1</v>
      </c>
      <c r="Q72" s="123">
        <f t="shared" si="6"/>
        <v>101.3257118006639</v>
      </c>
      <c r="R72" s="123">
        <f t="shared" si="4"/>
        <v>-1.134206958879358</v>
      </c>
    </row>
    <row r="73" spans="1:18" ht="15" customHeight="1" x14ac:dyDescent="0.25">
      <c r="A73" s="125">
        <v>8539</v>
      </c>
      <c r="B73" s="40">
        <f t="shared" si="0"/>
        <v>26.530945982077718</v>
      </c>
      <c r="C73" s="192">
        <f t="shared" si="3"/>
        <v>2.9206088029617439</v>
      </c>
      <c r="D73" s="3">
        <f t="shared" si="5"/>
        <v>-12.808797336017964</v>
      </c>
      <c r="E73" s="100">
        <v>100.41770100932024</v>
      </c>
      <c r="F73" s="40">
        <f t="shared" ref="F73:F136" si="7">((E73/E72)-1)*100</f>
        <v>2.9206088029617439</v>
      </c>
      <c r="G73" s="127">
        <v>109.3</v>
      </c>
      <c r="H73" s="43">
        <f t="shared" ref="H73:H136" si="8">((G73/G72)-1)*100</f>
        <v>0</v>
      </c>
      <c r="I73" s="21" t="s">
        <v>1</v>
      </c>
      <c r="J73" s="21" t="s">
        <v>1</v>
      </c>
      <c r="K73" s="21" t="s">
        <v>1</v>
      </c>
      <c r="L73" s="21" t="s">
        <v>1</v>
      </c>
      <c r="M73" s="21" t="s">
        <v>1</v>
      </c>
      <c r="N73" s="21" t="s">
        <v>1</v>
      </c>
      <c r="O73" s="21" t="s">
        <v>1</v>
      </c>
      <c r="P73" s="21" t="s">
        <v>1</v>
      </c>
      <c r="Q73" s="123">
        <f t="shared" ref="Q73:Q104" si="9">Q74/(1+(C74/100))</f>
        <v>104.28503945917774</v>
      </c>
      <c r="R73" s="123">
        <f t="shared" si="4"/>
        <v>2.9206088029617439</v>
      </c>
    </row>
    <row r="74" spans="1:18" ht="15" customHeight="1" x14ac:dyDescent="0.25">
      <c r="A74" s="125">
        <v>8570</v>
      </c>
      <c r="B74" s="40">
        <f t="shared" ref="B74:B137" si="10">B75/(1+(C75/100))</f>
        <v>26.519163876214819</v>
      </c>
      <c r="C74" s="192">
        <f t="shared" si="3"/>
        <v>-4.4408917310589935E-2</v>
      </c>
      <c r="D74" s="3">
        <f t="shared" si="5"/>
        <v>-9.0071151358343986</v>
      </c>
      <c r="E74" s="100">
        <v>100.37310659551382</v>
      </c>
      <c r="F74" s="40">
        <f t="shared" si="7"/>
        <v>-4.4408917310589935E-2</v>
      </c>
      <c r="G74" s="127">
        <v>108.3</v>
      </c>
      <c r="H74" s="43">
        <f t="shared" si="8"/>
        <v>-0.91491308325708509</v>
      </c>
      <c r="I74" s="21" t="s">
        <v>1</v>
      </c>
      <c r="J74" s="21" t="s">
        <v>1</v>
      </c>
      <c r="K74" s="21" t="s">
        <v>1</v>
      </c>
      <c r="L74" s="21" t="s">
        <v>1</v>
      </c>
      <c r="M74" s="21" t="s">
        <v>1</v>
      </c>
      <c r="N74" s="21" t="s">
        <v>1</v>
      </c>
      <c r="O74" s="21" t="s">
        <v>1</v>
      </c>
      <c r="P74" s="21" t="s">
        <v>1</v>
      </c>
      <c r="Q74" s="123">
        <f t="shared" si="9"/>
        <v>104.23872760223699</v>
      </c>
      <c r="R74" s="123">
        <f t="shared" si="4"/>
        <v>-4.4408917310589935E-2</v>
      </c>
    </row>
    <row r="75" spans="1:18" ht="15" customHeight="1" x14ac:dyDescent="0.25">
      <c r="A75" s="125">
        <v>8600</v>
      </c>
      <c r="B75" s="40">
        <f t="shared" si="10"/>
        <v>26.288234601301983</v>
      </c>
      <c r="C75" s="192">
        <f t="shared" ref="C75:C138" si="11">F75</f>
        <v>-0.87080149280256425</v>
      </c>
      <c r="D75" s="3">
        <f t="shared" si="5"/>
        <v>-9.657043365590944</v>
      </c>
      <c r="E75" s="100">
        <v>99.499056084907778</v>
      </c>
      <c r="F75" s="40">
        <f t="shared" si="7"/>
        <v>-0.87080149280256425</v>
      </c>
      <c r="G75" s="127">
        <v>108.1</v>
      </c>
      <c r="H75" s="43">
        <f t="shared" si="8"/>
        <v>-0.18467220683286989</v>
      </c>
      <c r="I75" s="21" t="s">
        <v>1</v>
      </c>
      <c r="J75" s="21" t="s">
        <v>1</v>
      </c>
      <c r="K75" s="21" t="s">
        <v>1</v>
      </c>
      <c r="L75" s="21" t="s">
        <v>1</v>
      </c>
      <c r="M75" s="21" t="s">
        <v>1</v>
      </c>
      <c r="N75" s="21" t="s">
        <v>1</v>
      </c>
      <c r="O75" s="21" t="s">
        <v>1</v>
      </c>
      <c r="P75" s="21" t="s">
        <v>1</v>
      </c>
      <c r="Q75" s="123">
        <f t="shared" si="9"/>
        <v>103.33101520619832</v>
      </c>
      <c r="R75" s="123">
        <f t="shared" ref="R75:R138" si="12">((Q75/Q74)-1)*100</f>
        <v>-0.87080149280256425</v>
      </c>
    </row>
    <row r="76" spans="1:18" ht="15" customHeight="1" x14ac:dyDescent="0.25">
      <c r="A76" s="125">
        <v>8631</v>
      </c>
      <c r="B76" s="40">
        <f t="shared" si="10"/>
        <v>25.789851523301323</v>
      </c>
      <c r="C76" s="192">
        <f t="shared" si="11"/>
        <v>-1.8958408031552576</v>
      </c>
      <c r="D76" s="3">
        <f t="shared" si="5"/>
        <v>-10.59875837281491</v>
      </c>
      <c r="E76" s="100">
        <v>97.612712380895758</v>
      </c>
      <c r="F76" s="40">
        <f t="shared" si="7"/>
        <v>-1.8958408031552576</v>
      </c>
      <c r="G76" s="127">
        <v>108.2</v>
      </c>
      <c r="H76" s="43">
        <f t="shared" si="8"/>
        <v>9.2506938020364693E-2</v>
      </c>
      <c r="I76" s="21" t="s">
        <v>1</v>
      </c>
      <c r="J76" s="21" t="s">
        <v>1</v>
      </c>
      <c r="K76" s="21" t="s">
        <v>1</v>
      </c>
      <c r="L76" s="21" t="s">
        <v>1</v>
      </c>
      <c r="M76" s="21" t="s">
        <v>1</v>
      </c>
      <c r="N76" s="21" t="s">
        <v>1</v>
      </c>
      <c r="O76" s="21" t="s">
        <v>1</v>
      </c>
      <c r="P76" s="21" t="s">
        <v>1</v>
      </c>
      <c r="Q76" s="123">
        <f t="shared" si="9"/>
        <v>101.37202365760464</v>
      </c>
      <c r="R76" s="123">
        <f t="shared" si="12"/>
        <v>-1.8958408031552576</v>
      </c>
    </row>
    <row r="77" spans="1:18" ht="15" customHeight="1" x14ac:dyDescent="0.25">
      <c r="A77" s="125">
        <v>8662</v>
      </c>
      <c r="B77" s="40">
        <f t="shared" si="10"/>
        <v>25.517684877868344</v>
      </c>
      <c r="C77" s="192">
        <f t="shared" si="11"/>
        <v>-1.0553245922609311</v>
      </c>
      <c r="D77" s="3">
        <f t="shared" si="5"/>
        <v>-7.9558011049723483</v>
      </c>
      <c r="E77" s="100">
        <v>96.582581421967234</v>
      </c>
      <c r="F77" s="40">
        <f t="shared" si="7"/>
        <v>-1.0553245922609311</v>
      </c>
      <c r="G77" s="127">
        <v>108.3</v>
      </c>
      <c r="H77" s="43">
        <f t="shared" si="8"/>
        <v>9.242144177448175E-2</v>
      </c>
      <c r="I77" s="21" t="s">
        <v>1</v>
      </c>
      <c r="J77" s="21" t="s">
        <v>1</v>
      </c>
      <c r="K77" s="21" t="s">
        <v>1</v>
      </c>
      <c r="L77" s="21" t="s">
        <v>1</v>
      </c>
      <c r="M77" s="21" t="s">
        <v>1</v>
      </c>
      <c r="N77" s="21" t="s">
        <v>1</v>
      </c>
      <c r="O77" s="21" t="s">
        <v>1</v>
      </c>
      <c r="P77" s="21" t="s">
        <v>1</v>
      </c>
      <c r="Q77" s="123">
        <f t="shared" si="9"/>
        <v>100.30221976227337</v>
      </c>
      <c r="R77" s="123">
        <f t="shared" si="12"/>
        <v>-1.0553245922609311</v>
      </c>
    </row>
    <row r="78" spans="1:18" ht="15" customHeight="1" x14ac:dyDescent="0.25">
      <c r="A78" s="125">
        <v>8692</v>
      </c>
      <c r="B78" s="40">
        <f t="shared" si="10"/>
        <v>25.683812570535228</v>
      </c>
      <c r="C78" s="192">
        <f t="shared" si="11"/>
        <v>0.65102964262626628</v>
      </c>
      <c r="D78" s="3">
        <f t="shared" si="5"/>
        <v>-7.2225059584610012</v>
      </c>
      <c r="E78" s="100">
        <v>97.211362656637888</v>
      </c>
      <c r="F78" s="40">
        <f t="shared" si="7"/>
        <v>0.65102964262626628</v>
      </c>
      <c r="G78" s="127">
        <v>108.5</v>
      </c>
      <c r="H78" s="43">
        <f t="shared" si="8"/>
        <v>0.18467220683286989</v>
      </c>
      <c r="I78" s="21" t="s">
        <v>1</v>
      </c>
      <c r="J78" s="21" t="s">
        <v>1</v>
      </c>
      <c r="K78" s="21" t="s">
        <v>1</v>
      </c>
      <c r="L78" s="21" t="s">
        <v>1</v>
      </c>
      <c r="M78" s="21" t="s">
        <v>1</v>
      </c>
      <c r="N78" s="21" t="s">
        <v>1</v>
      </c>
      <c r="O78" s="21" t="s">
        <v>1</v>
      </c>
      <c r="P78" s="21" t="s">
        <v>1</v>
      </c>
      <c r="Q78" s="123">
        <f t="shared" si="9"/>
        <v>100.95521694513791</v>
      </c>
      <c r="R78" s="123">
        <f t="shared" si="12"/>
        <v>0.65102964262626628</v>
      </c>
    </row>
    <row r="79" spans="1:18" ht="15" customHeight="1" x14ac:dyDescent="0.25">
      <c r="A79" s="125">
        <v>8723</v>
      </c>
      <c r="B79" s="40">
        <f t="shared" si="10"/>
        <v>24.866134423649985</v>
      </c>
      <c r="C79" s="192">
        <f t="shared" si="11"/>
        <v>-3.1836322767099356</v>
      </c>
      <c r="D79" s="3">
        <f t="shared" si="5"/>
        <v>-7.6408034659314339</v>
      </c>
      <c r="E79" s="100">
        <v>94.116510338471613</v>
      </c>
      <c r="F79" s="40">
        <f t="shared" si="7"/>
        <v>-3.1836322767099356</v>
      </c>
      <c r="G79" s="127">
        <v>110.5</v>
      </c>
      <c r="H79" s="43">
        <f t="shared" si="8"/>
        <v>1.8433179723502224</v>
      </c>
      <c r="I79" s="21" t="s">
        <v>1</v>
      </c>
      <c r="J79" s="21" t="s">
        <v>1</v>
      </c>
      <c r="K79" s="21" t="s">
        <v>1</v>
      </c>
      <c r="L79" s="21" t="s">
        <v>1</v>
      </c>
      <c r="M79" s="21" t="s">
        <v>1</v>
      </c>
      <c r="N79" s="21" t="s">
        <v>1</v>
      </c>
      <c r="O79" s="21" t="s">
        <v>1</v>
      </c>
      <c r="P79" s="21" t="s">
        <v>1</v>
      </c>
      <c r="Q79" s="123">
        <f t="shared" si="9"/>
        <v>97.741174073449955</v>
      </c>
      <c r="R79" s="123">
        <f t="shared" si="12"/>
        <v>-3.1836322767099356</v>
      </c>
    </row>
    <row r="80" spans="1:18" ht="15" customHeight="1" x14ac:dyDescent="0.25">
      <c r="A80" s="125">
        <v>8753</v>
      </c>
      <c r="B80" s="40">
        <f t="shared" si="10"/>
        <v>27.69855267309109</v>
      </c>
      <c r="C80" s="192">
        <f t="shared" si="11"/>
        <v>11.390665719023918</v>
      </c>
      <c r="D80" s="3">
        <f t="shared" si="5"/>
        <v>12.155908592147323</v>
      </c>
      <c r="E80" s="100">
        <v>104.83700741753749</v>
      </c>
      <c r="F80" s="40">
        <f t="shared" si="7"/>
        <v>11.390665719023918</v>
      </c>
      <c r="G80" s="127">
        <v>110.5</v>
      </c>
      <c r="H80" s="43">
        <f t="shared" si="8"/>
        <v>0</v>
      </c>
      <c r="I80" s="21" t="s">
        <v>1</v>
      </c>
      <c r="J80" s="21" t="s">
        <v>1</v>
      </c>
      <c r="K80" s="21" t="s">
        <v>1</v>
      </c>
      <c r="L80" s="21" t="s">
        <v>1</v>
      </c>
      <c r="M80" s="21" t="s">
        <v>1</v>
      </c>
      <c r="N80" s="21" t="s">
        <v>1</v>
      </c>
      <c r="O80" s="21" t="s">
        <v>1</v>
      </c>
      <c r="P80" s="21" t="s">
        <v>1</v>
      </c>
      <c r="Q80" s="123">
        <f t="shared" si="9"/>
        <v>108.87454448200592</v>
      </c>
      <c r="R80" s="123">
        <f t="shared" si="12"/>
        <v>11.390665719023918</v>
      </c>
    </row>
    <row r="81" spans="1:18" ht="15" customHeight="1" x14ac:dyDescent="0.25">
      <c r="A81" s="125">
        <v>8784</v>
      </c>
      <c r="B81" s="40">
        <f t="shared" si="10"/>
        <v>28.095609640670812</v>
      </c>
      <c r="C81" s="192">
        <f t="shared" si="11"/>
        <v>1.4334935556595374</v>
      </c>
      <c r="D81" s="3">
        <f t="shared" si="5"/>
        <v>13.395786770650098</v>
      </c>
      <c r="E81" s="100">
        <v>106.33983916281422</v>
      </c>
      <c r="F81" s="40">
        <f t="shared" si="7"/>
        <v>1.4334935556595374</v>
      </c>
      <c r="G81" s="127">
        <v>108.4</v>
      </c>
      <c r="H81" s="43">
        <f t="shared" si="8"/>
        <v>-1.9004524886877761</v>
      </c>
      <c r="I81" s="21" t="s">
        <v>1</v>
      </c>
      <c r="J81" s="21" t="s">
        <v>1</v>
      </c>
      <c r="K81" s="21" t="s">
        <v>1</v>
      </c>
      <c r="L81" s="21" t="s">
        <v>1</v>
      </c>
      <c r="M81" s="21" t="s">
        <v>1</v>
      </c>
      <c r="N81" s="21" t="s">
        <v>1</v>
      </c>
      <c r="O81" s="21" t="s">
        <v>1</v>
      </c>
      <c r="P81" s="21" t="s">
        <v>1</v>
      </c>
      <c r="Q81" s="123">
        <f t="shared" si="9"/>
        <v>110.43525406090914</v>
      </c>
      <c r="R81" s="123">
        <f t="shared" si="12"/>
        <v>1.4334935556595374</v>
      </c>
    </row>
    <row r="82" spans="1:18" ht="15" customHeight="1" x14ac:dyDescent="0.25">
      <c r="A82" s="125">
        <v>8815</v>
      </c>
      <c r="B82" s="40">
        <f t="shared" si="10"/>
        <v>27.719760463644313</v>
      </c>
      <c r="C82" s="192">
        <f t="shared" si="11"/>
        <v>-1.3377505661326672</v>
      </c>
      <c r="D82" s="3">
        <f t="shared" si="5"/>
        <v>9.6932114882506859</v>
      </c>
      <c r="E82" s="100">
        <v>104.9172773623891</v>
      </c>
      <c r="F82" s="40">
        <f t="shared" si="7"/>
        <v>-1.3377505661326672</v>
      </c>
      <c r="G82" s="127">
        <v>107.3</v>
      </c>
      <c r="H82" s="43">
        <f t="shared" si="8"/>
        <v>-1.0147601476014789</v>
      </c>
      <c r="I82" s="21" t="s">
        <v>1</v>
      </c>
      <c r="J82" s="21" t="s">
        <v>1</v>
      </c>
      <c r="K82" s="21" t="s">
        <v>1</v>
      </c>
      <c r="L82" s="21" t="s">
        <v>1</v>
      </c>
      <c r="M82" s="21" t="s">
        <v>1</v>
      </c>
      <c r="N82" s="21" t="s">
        <v>1</v>
      </c>
      <c r="O82" s="21" t="s">
        <v>1</v>
      </c>
      <c r="P82" s="21" t="s">
        <v>1</v>
      </c>
      <c r="Q82" s="123">
        <f t="shared" si="9"/>
        <v>108.95790582449928</v>
      </c>
      <c r="R82" s="123">
        <f t="shared" si="12"/>
        <v>-1.3377505661326672</v>
      </c>
    </row>
    <row r="83" spans="1:18" ht="15" customHeight="1" x14ac:dyDescent="0.25">
      <c r="A83" s="125">
        <v>8844</v>
      </c>
      <c r="B83" s="40">
        <f t="shared" si="10"/>
        <v>27.841116154032179</v>
      </c>
      <c r="C83" s="192">
        <f t="shared" si="11"/>
        <v>0.43779487397457295</v>
      </c>
      <c r="D83" s="3">
        <f t="shared" si="5"/>
        <v>6.7781292363307655</v>
      </c>
      <c r="E83" s="100">
        <v>105.37659982459533</v>
      </c>
      <c r="F83" s="40">
        <f t="shared" si="7"/>
        <v>0.43779487397457295</v>
      </c>
      <c r="G83" s="127">
        <v>100.5</v>
      </c>
      <c r="H83" s="43">
        <f t="shared" si="8"/>
        <v>-6.3373718546132274</v>
      </c>
      <c r="I83" s="21" t="s">
        <v>1</v>
      </c>
      <c r="J83" s="21" t="s">
        <v>1</v>
      </c>
      <c r="K83" s="21" t="s">
        <v>1</v>
      </c>
      <c r="L83" s="21" t="s">
        <v>1</v>
      </c>
      <c r="M83" s="21" t="s">
        <v>1</v>
      </c>
      <c r="N83" s="21" t="s">
        <v>1</v>
      </c>
      <c r="O83" s="21" t="s">
        <v>1</v>
      </c>
      <c r="P83" s="21" t="s">
        <v>1</v>
      </c>
      <c r="Q83" s="123">
        <f t="shared" si="9"/>
        <v>109.43491795098898</v>
      </c>
      <c r="R83" s="123">
        <f t="shared" si="12"/>
        <v>0.43779487397457295</v>
      </c>
    </row>
    <row r="84" spans="1:18" ht="15" customHeight="1" x14ac:dyDescent="0.25">
      <c r="A84" s="125">
        <v>8875</v>
      </c>
      <c r="B84" s="40">
        <f t="shared" si="10"/>
        <v>26.97513137310904</v>
      </c>
      <c r="C84" s="192">
        <f t="shared" si="11"/>
        <v>-3.1104528142192334</v>
      </c>
      <c r="D84" s="3">
        <f t="shared" si="5"/>
        <v>4.643722290781116</v>
      </c>
      <c r="E84" s="100">
        <v>102.09891040982266</v>
      </c>
      <c r="F84" s="40">
        <f t="shared" si="7"/>
        <v>-3.1104528142192334</v>
      </c>
      <c r="G84" s="127">
        <v>101.2</v>
      </c>
      <c r="H84" s="43">
        <f t="shared" si="8"/>
        <v>0.69651741293532687</v>
      </c>
      <c r="I84" s="21" t="s">
        <v>1</v>
      </c>
      <c r="J84" s="21" t="s">
        <v>1</v>
      </c>
      <c r="K84" s="21" t="s">
        <v>1</v>
      </c>
      <c r="L84" s="21" t="s">
        <v>1</v>
      </c>
      <c r="M84" s="21" t="s">
        <v>1</v>
      </c>
      <c r="N84" s="21" t="s">
        <v>1</v>
      </c>
      <c r="O84" s="21" t="s">
        <v>1</v>
      </c>
      <c r="P84" s="21" t="s">
        <v>1</v>
      </c>
      <c r="Q84" s="123">
        <f t="shared" si="9"/>
        <v>106.03099646584393</v>
      </c>
      <c r="R84" s="123">
        <f t="shared" si="12"/>
        <v>-3.1104528142192334</v>
      </c>
    </row>
    <row r="85" spans="1:18" ht="15" customHeight="1" x14ac:dyDescent="0.25">
      <c r="A85" s="125">
        <v>8905</v>
      </c>
      <c r="B85" s="40">
        <f t="shared" si="10"/>
        <v>26.737132834678466</v>
      </c>
      <c r="C85" s="192">
        <f t="shared" si="11"/>
        <v>-0.88228870932517411</v>
      </c>
      <c r="D85" s="3">
        <f t="shared" ref="D85:D148" si="13">((B85/B73)-1)*100</f>
        <v>0.77715605293544598</v>
      </c>
      <c r="E85" s="100">
        <v>101.19810325093277</v>
      </c>
      <c r="F85" s="40">
        <f t="shared" si="7"/>
        <v>-0.88228870932517411</v>
      </c>
      <c r="G85" s="127">
        <v>103.9</v>
      </c>
      <c r="H85" s="43">
        <f t="shared" si="8"/>
        <v>2.6679841897233159</v>
      </c>
      <c r="I85" s="21" t="s">
        <v>1</v>
      </c>
      <c r="J85" s="21" t="s">
        <v>1</v>
      </c>
      <c r="K85" s="21" t="s">
        <v>1</v>
      </c>
      <c r="L85" s="21" t="s">
        <v>1</v>
      </c>
      <c r="M85" s="21" t="s">
        <v>1</v>
      </c>
      <c r="N85" s="21" t="s">
        <v>1</v>
      </c>
      <c r="O85" s="21" t="s">
        <v>1</v>
      </c>
      <c r="P85" s="21" t="s">
        <v>1</v>
      </c>
      <c r="Q85" s="123">
        <f t="shared" si="9"/>
        <v>105.09549695564081</v>
      </c>
      <c r="R85" s="123">
        <f t="shared" si="12"/>
        <v>-0.88228870932517411</v>
      </c>
    </row>
    <row r="86" spans="1:18" ht="15" customHeight="1" x14ac:dyDescent="0.25">
      <c r="A86" s="125">
        <v>8936</v>
      </c>
      <c r="B86" s="40">
        <f t="shared" si="10"/>
        <v>26.354214394134225</v>
      </c>
      <c r="C86" s="192">
        <f t="shared" si="11"/>
        <v>-1.432159696822799</v>
      </c>
      <c r="D86" s="3">
        <f t="shared" si="13"/>
        <v>-0.62200106628753637</v>
      </c>
      <c r="E86" s="100">
        <v>99.748784802223796</v>
      </c>
      <c r="F86" s="40">
        <f t="shared" si="7"/>
        <v>-1.432159696822799</v>
      </c>
      <c r="G86" s="127">
        <v>104.3</v>
      </c>
      <c r="H86" s="43">
        <f t="shared" si="8"/>
        <v>0.38498556304138454</v>
      </c>
      <c r="I86" s="21" t="s">
        <v>1</v>
      </c>
      <c r="J86" s="21" t="s">
        <v>1</v>
      </c>
      <c r="K86" s="21" t="s">
        <v>1</v>
      </c>
      <c r="L86" s="21" t="s">
        <v>1</v>
      </c>
      <c r="M86" s="21" t="s">
        <v>1</v>
      </c>
      <c r="N86" s="21" t="s">
        <v>1</v>
      </c>
      <c r="O86" s="21" t="s">
        <v>1</v>
      </c>
      <c r="P86" s="21" t="s">
        <v>1</v>
      </c>
      <c r="Q86" s="123">
        <f t="shared" si="9"/>
        <v>103.59036160506649</v>
      </c>
      <c r="R86" s="123">
        <f t="shared" si="12"/>
        <v>-1.432159696822799</v>
      </c>
    </row>
    <row r="87" spans="1:18" ht="15" customHeight="1" x14ac:dyDescent="0.25">
      <c r="A87" s="125">
        <v>8966</v>
      </c>
      <c r="B87" s="40">
        <f t="shared" si="10"/>
        <v>27.290891810234754</v>
      </c>
      <c r="C87" s="192">
        <f t="shared" si="11"/>
        <v>3.5541845493562096</v>
      </c>
      <c r="D87" s="3">
        <f t="shared" si="13"/>
        <v>3.8140910720688481</v>
      </c>
      <c r="E87" s="100">
        <v>103.29404069983501</v>
      </c>
      <c r="F87" s="40">
        <f t="shared" si="7"/>
        <v>3.5541845493562096</v>
      </c>
      <c r="G87" s="127">
        <v>104</v>
      </c>
      <c r="H87" s="43">
        <f t="shared" si="8"/>
        <v>-0.28763183125598557</v>
      </c>
      <c r="I87" s="21" t="s">
        <v>1</v>
      </c>
      <c r="J87" s="21" t="s">
        <v>1</v>
      </c>
      <c r="K87" s="21" t="s">
        <v>1</v>
      </c>
      <c r="L87" s="21" t="s">
        <v>1</v>
      </c>
      <c r="M87" s="21" t="s">
        <v>1</v>
      </c>
      <c r="N87" s="21" t="s">
        <v>1</v>
      </c>
      <c r="O87" s="21" t="s">
        <v>1</v>
      </c>
      <c r="P87" s="21" t="s">
        <v>1</v>
      </c>
      <c r="Q87" s="123">
        <f t="shared" si="9"/>
        <v>107.27215423185599</v>
      </c>
      <c r="R87" s="123">
        <f t="shared" si="12"/>
        <v>3.5541845493562096</v>
      </c>
    </row>
    <row r="88" spans="1:18" ht="15" customHeight="1" x14ac:dyDescent="0.25">
      <c r="A88" s="125">
        <v>8997</v>
      </c>
      <c r="B88" s="40">
        <f t="shared" si="10"/>
        <v>27.406356447691174</v>
      </c>
      <c r="C88" s="192">
        <f t="shared" si="11"/>
        <v>0.42308854638863913</v>
      </c>
      <c r="D88" s="3">
        <f t="shared" si="13"/>
        <v>6.2679884873680924</v>
      </c>
      <c r="E88" s="100">
        <v>103.73106595513804</v>
      </c>
      <c r="F88" s="40">
        <f t="shared" si="7"/>
        <v>0.42308854638863913</v>
      </c>
      <c r="G88" s="127">
        <v>103.3</v>
      </c>
      <c r="H88" s="43">
        <f t="shared" si="8"/>
        <v>-0.67307692307692069</v>
      </c>
      <c r="I88" s="21" t="s">
        <v>1</v>
      </c>
      <c r="J88" s="21" t="s">
        <v>1</v>
      </c>
      <c r="K88" s="21" t="s">
        <v>1</v>
      </c>
      <c r="L88" s="21" t="s">
        <v>1</v>
      </c>
      <c r="M88" s="21" t="s">
        <v>1</v>
      </c>
      <c r="N88" s="21" t="s">
        <v>1</v>
      </c>
      <c r="O88" s="21" t="s">
        <v>1</v>
      </c>
      <c r="P88" s="21" t="s">
        <v>1</v>
      </c>
      <c r="Q88" s="123">
        <f t="shared" si="9"/>
        <v>107.72601042987533</v>
      </c>
      <c r="R88" s="123">
        <f t="shared" si="12"/>
        <v>0.42308854638863913</v>
      </c>
    </row>
    <row r="89" spans="1:18" ht="15" customHeight="1" x14ac:dyDescent="0.25">
      <c r="A89" s="125">
        <v>9028</v>
      </c>
      <c r="B89" s="40">
        <f t="shared" si="10"/>
        <v>26.831389681581665</v>
      </c>
      <c r="C89" s="192">
        <f t="shared" si="11"/>
        <v>-2.0979321611280688</v>
      </c>
      <c r="D89" s="3">
        <f t="shared" si="13"/>
        <v>5.1482131314063873</v>
      </c>
      <c r="E89" s="100">
        <v>101.55485856138422</v>
      </c>
      <c r="F89" s="40">
        <f t="shared" si="7"/>
        <v>-2.0979321611280688</v>
      </c>
      <c r="G89" s="127">
        <v>103.5</v>
      </c>
      <c r="H89" s="43">
        <f t="shared" si="8"/>
        <v>0.19361084220717029</v>
      </c>
      <c r="I89" s="21" t="s">
        <v>1</v>
      </c>
      <c r="J89" s="21" t="s">
        <v>1</v>
      </c>
      <c r="K89" s="21" t="s">
        <v>1</v>
      </c>
      <c r="L89" s="21" t="s">
        <v>1</v>
      </c>
      <c r="M89" s="21" t="s">
        <v>1</v>
      </c>
      <c r="N89" s="21" t="s">
        <v>1</v>
      </c>
      <c r="O89" s="21" t="s">
        <v>1</v>
      </c>
      <c r="P89" s="21" t="s">
        <v>1</v>
      </c>
      <c r="Q89" s="123">
        <f t="shared" si="9"/>
        <v>105.4659918111668</v>
      </c>
      <c r="R89" s="123">
        <f t="shared" si="12"/>
        <v>-2.0979321611280688</v>
      </c>
    </row>
    <row r="90" spans="1:18" ht="15" customHeight="1" x14ac:dyDescent="0.25">
      <c r="A90" s="125">
        <v>9058</v>
      </c>
      <c r="B90" s="40">
        <f t="shared" si="10"/>
        <v>27.451128449970195</v>
      </c>
      <c r="C90" s="192">
        <f t="shared" si="11"/>
        <v>2.3097527774118554</v>
      </c>
      <c r="D90" s="3">
        <f t="shared" si="13"/>
        <v>6.8810495894307211</v>
      </c>
      <c r="E90" s="100">
        <v>103.90052472760247</v>
      </c>
      <c r="F90" s="40">
        <f t="shared" si="7"/>
        <v>2.3097527774118554</v>
      </c>
      <c r="G90" s="127">
        <v>103.5</v>
      </c>
      <c r="H90" s="43">
        <f t="shared" si="8"/>
        <v>0</v>
      </c>
      <c r="I90" s="21" t="s">
        <v>1</v>
      </c>
      <c r="J90" s="21" t="s">
        <v>1</v>
      </c>
      <c r="K90" s="21" t="s">
        <v>1</v>
      </c>
      <c r="L90" s="21" t="s">
        <v>1</v>
      </c>
      <c r="M90" s="21" t="s">
        <v>1</v>
      </c>
      <c r="N90" s="21" t="s">
        <v>1</v>
      </c>
      <c r="O90" s="21" t="s">
        <v>1</v>
      </c>
      <c r="P90" s="21" t="s">
        <v>1</v>
      </c>
      <c r="Q90" s="123">
        <f t="shared" si="9"/>
        <v>107.90199548625019</v>
      </c>
      <c r="R90" s="123">
        <f t="shared" si="12"/>
        <v>2.3097527774118554</v>
      </c>
    </row>
    <row r="91" spans="1:18" ht="15" customHeight="1" x14ac:dyDescent="0.25">
      <c r="A91" s="125">
        <v>9089</v>
      </c>
      <c r="B91" s="40">
        <f t="shared" si="10"/>
        <v>26.367174710583413</v>
      </c>
      <c r="C91" s="192">
        <f t="shared" si="11"/>
        <v>-3.9486673247778992</v>
      </c>
      <c r="D91" s="3">
        <f t="shared" si="13"/>
        <v>6.0364842454394552</v>
      </c>
      <c r="E91" s="100">
        <v>99.79783865741085</v>
      </c>
      <c r="F91" s="40">
        <f t="shared" si="7"/>
        <v>-3.9486673247778992</v>
      </c>
      <c r="G91" s="127">
        <v>102</v>
      </c>
      <c r="H91" s="43">
        <f t="shared" si="8"/>
        <v>-1.4492753623188359</v>
      </c>
      <c r="I91" s="21" t="s">
        <v>1</v>
      </c>
      <c r="J91" s="21" t="s">
        <v>1</v>
      </c>
      <c r="K91" s="21" t="s">
        <v>1</v>
      </c>
      <c r="L91" s="21" t="s">
        <v>1</v>
      </c>
      <c r="M91" s="21" t="s">
        <v>1</v>
      </c>
      <c r="N91" s="21" t="s">
        <v>1</v>
      </c>
      <c r="O91" s="21" t="s">
        <v>1</v>
      </c>
      <c r="P91" s="21" t="s">
        <v>1</v>
      </c>
      <c r="Q91" s="123">
        <f t="shared" si="9"/>
        <v>103.6413046477013</v>
      </c>
      <c r="R91" s="123">
        <f t="shared" si="12"/>
        <v>-3.9486673247778992</v>
      </c>
    </row>
    <row r="92" spans="1:18" ht="15" customHeight="1" x14ac:dyDescent="0.25">
      <c r="A92" s="125">
        <v>9119</v>
      </c>
      <c r="B92" s="40">
        <f t="shared" si="10"/>
        <v>25.05111348569751</v>
      </c>
      <c r="C92" s="192">
        <f t="shared" si="11"/>
        <v>-4.9912864739264373</v>
      </c>
      <c r="D92" s="3">
        <f t="shared" si="13"/>
        <v>-9.5580416010889397</v>
      </c>
      <c r="E92" s="100">
        <v>94.816642635232569</v>
      </c>
      <c r="F92" s="40">
        <f t="shared" si="7"/>
        <v>-4.9912864739264373</v>
      </c>
      <c r="G92" s="127">
        <v>101.3</v>
      </c>
      <c r="H92" s="43">
        <f t="shared" si="8"/>
        <v>-0.68627450980391913</v>
      </c>
      <c r="I92" s="21" t="s">
        <v>1</v>
      </c>
      <c r="J92" s="21" t="s">
        <v>1</v>
      </c>
      <c r="K92" s="21" t="s">
        <v>1</v>
      </c>
      <c r="L92" s="21" t="s">
        <v>1</v>
      </c>
      <c r="M92" s="21" t="s">
        <v>1</v>
      </c>
      <c r="N92" s="21" t="s">
        <v>1</v>
      </c>
      <c r="O92" s="21" t="s">
        <v>1</v>
      </c>
      <c r="P92" s="21" t="s">
        <v>1</v>
      </c>
      <c r="Q92" s="123">
        <f t="shared" si="9"/>
        <v>98.468270227419694</v>
      </c>
      <c r="R92" s="123">
        <f t="shared" si="12"/>
        <v>-4.9912864739264373</v>
      </c>
    </row>
    <row r="93" spans="1:18" ht="15" customHeight="1" x14ac:dyDescent="0.25">
      <c r="A93" s="125">
        <v>9150</v>
      </c>
      <c r="B93" s="40">
        <f t="shared" si="10"/>
        <v>27.451128449970195</v>
      </c>
      <c r="C93" s="192">
        <f t="shared" si="11"/>
        <v>9.580472203931901</v>
      </c>
      <c r="D93" s="3">
        <f t="shared" si="13"/>
        <v>-2.293885767004944</v>
      </c>
      <c r="E93" s="100">
        <v>103.90052472760247</v>
      </c>
      <c r="F93" s="40">
        <f t="shared" si="7"/>
        <v>9.580472203931901</v>
      </c>
      <c r="G93" s="127">
        <v>99.5</v>
      </c>
      <c r="H93" s="43">
        <f t="shared" si="8"/>
        <v>-1.7769002961500413</v>
      </c>
      <c r="I93" s="21" t="s">
        <v>1</v>
      </c>
      <c r="J93" s="21" t="s">
        <v>1</v>
      </c>
      <c r="K93" s="21" t="s">
        <v>1</v>
      </c>
      <c r="L93" s="21" t="s">
        <v>1</v>
      </c>
      <c r="M93" s="21" t="s">
        <v>1</v>
      </c>
      <c r="N93" s="21" t="s">
        <v>1</v>
      </c>
      <c r="O93" s="21" t="s">
        <v>1</v>
      </c>
      <c r="P93" s="21" t="s">
        <v>1</v>
      </c>
      <c r="Q93" s="123">
        <f t="shared" si="9"/>
        <v>107.90199548625019</v>
      </c>
      <c r="R93" s="123">
        <f t="shared" si="12"/>
        <v>9.580472203931901</v>
      </c>
    </row>
    <row r="94" spans="1:18" ht="15" customHeight="1" x14ac:dyDescent="0.25">
      <c r="A94" s="125">
        <v>9181</v>
      </c>
      <c r="B94" s="40">
        <f t="shared" si="10"/>
        <v>30.304754489964516</v>
      </c>
      <c r="C94" s="192">
        <f t="shared" si="11"/>
        <v>10.395295935447857</v>
      </c>
      <c r="D94" s="3">
        <f t="shared" si="13"/>
        <v>9.3254558592255279</v>
      </c>
      <c r="E94" s="100">
        <v>114.70129175151993</v>
      </c>
      <c r="F94" s="40">
        <f t="shared" si="7"/>
        <v>10.395295935447857</v>
      </c>
      <c r="G94" s="127">
        <v>103.6</v>
      </c>
      <c r="H94" s="43">
        <f t="shared" si="8"/>
        <v>4.1206030150753747</v>
      </c>
      <c r="I94" s="21" t="s">
        <v>1</v>
      </c>
      <c r="J94" s="21" t="s">
        <v>1</v>
      </c>
      <c r="K94" s="21" t="s">
        <v>1</v>
      </c>
      <c r="L94" s="21" t="s">
        <v>1</v>
      </c>
      <c r="M94" s="21" t="s">
        <v>1</v>
      </c>
      <c r="N94" s="21" t="s">
        <v>1</v>
      </c>
      <c r="O94" s="21" t="s">
        <v>1</v>
      </c>
      <c r="P94" s="21" t="s">
        <v>1</v>
      </c>
      <c r="Q94" s="123">
        <f t="shared" si="9"/>
        <v>119.11872723729948</v>
      </c>
      <c r="R94" s="123">
        <f t="shared" si="12"/>
        <v>10.395295935447857</v>
      </c>
    </row>
    <row r="95" spans="1:18" ht="15" customHeight="1" x14ac:dyDescent="0.25">
      <c r="A95" s="125">
        <v>9209</v>
      </c>
      <c r="B95" s="40">
        <f t="shared" si="10"/>
        <v>30.226992591269379</v>
      </c>
      <c r="C95" s="192">
        <f t="shared" si="11"/>
        <v>-0.25659966564285375</v>
      </c>
      <c r="D95" s="3">
        <f t="shared" si="13"/>
        <v>8.5696148963182228</v>
      </c>
      <c r="E95" s="100">
        <v>114.40696862039749</v>
      </c>
      <c r="F95" s="40">
        <f t="shared" si="7"/>
        <v>-0.25659966564285375</v>
      </c>
      <c r="G95" s="127">
        <v>107.6</v>
      </c>
      <c r="H95" s="43">
        <f t="shared" si="8"/>
        <v>3.8610038610038533</v>
      </c>
      <c r="I95" s="21" t="s">
        <v>1</v>
      </c>
      <c r="J95" s="21" t="s">
        <v>1</v>
      </c>
      <c r="K95" s="21" t="s">
        <v>1</v>
      </c>
      <c r="L95" s="21" t="s">
        <v>1</v>
      </c>
      <c r="M95" s="21" t="s">
        <v>1</v>
      </c>
      <c r="N95" s="21" t="s">
        <v>1</v>
      </c>
      <c r="O95" s="21" t="s">
        <v>1</v>
      </c>
      <c r="P95" s="21" t="s">
        <v>1</v>
      </c>
      <c r="Q95" s="123">
        <f t="shared" si="9"/>
        <v>118.81306898149055</v>
      </c>
      <c r="R95" s="123">
        <f t="shared" si="12"/>
        <v>-0.25659966564285375</v>
      </c>
    </row>
    <row r="96" spans="1:18" ht="15" customHeight="1" x14ac:dyDescent="0.25">
      <c r="A96" s="125">
        <v>9240</v>
      </c>
      <c r="B96" s="40">
        <f t="shared" si="10"/>
        <v>30.415506285075775</v>
      </c>
      <c r="C96" s="192">
        <f t="shared" si="11"/>
        <v>0.62366010524264048</v>
      </c>
      <c r="D96" s="3">
        <f t="shared" si="13"/>
        <v>12.753876392225383</v>
      </c>
      <c r="E96" s="100">
        <v>115.12047924130037</v>
      </c>
      <c r="F96" s="40">
        <f t="shared" si="7"/>
        <v>0.62366010524264048</v>
      </c>
      <c r="G96" s="127">
        <v>111</v>
      </c>
      <c r="H96" s="43">
        <f t="shared" si="8"/>
        <v>3.1598513011152463</v>
      </c>
      <c r="I96" s="21" t="s">
        <v>1</v>
      </c>
      <c r="J96" s="21" t="s">
        <v>1</v>
      </c>
      <c r="K96" s="21" t="s">
        <v>1</v>
      </c>
      <c r="L96" s="21" t="s">
        <v>1</v>
      </c>
      <c r="M96" s="21" t="s">
        <v>1</v>
      </c>
      <c r="N96" s="21" t="s">
        <v>1</v>
      </c>
      <c r="O96" s="21" t="s">
        <v>1</v>
      </c>
      <c r="P96" s="21" t="s">
        <v>1</v>
      </c>
      <c r="Q96" s="123">
        <f t="shared" si="9"/>
        <v>119.55405869254253</v>
      </c>
      <c r="R96" s="123">
        <f t="shared" si="12"/>
        <v>0.62366010524264048</v>
      </c>
    </row>
    <row r="97" spans="1:18" ht="15" customHeight="1" x14ac:dyDescent="0.25">
      <c r="A97" s="125">
        <v>9270</v>
      </c>
      <c r="B97" s="40">
        <f t="shared" si="10"/>
        <v>31.703290455890723</v>
      </c>
      <c r="C97" s="192">
        <f t="shared" si="11"/>
        <v>4.2339724966105052</v>
      </c>
      <c r="D97" s="3">
        <f t="shared" si="13"/>
        <v>18.574009606486584</v>
      </c>
      <c r="E97" s="100">
        <v>119.99464867034324</v>
      </c>
      <c r="F97" s="40">
        <f t="shared" si="7"/>
        <v>4.2339724966105052</v>
      </c>
      <c r="G97" s="127">
        <v>107.1</v>
      </c>
      <c r="H97" s="43">
        <f t="shared" si="8"/>
        <v>-3.513513513513522</v>
      </c>
      <c r="I97" s="21" t="s">
        <v>1</v>
      </c>
      <c r="J97" s="21" t="s">
        <v>1</v>
      </c>
      <c r="K97" s="21" t="s">
        <v>1</v>
      </c>
      <c r="L97" s="21" t="s">
        <v>1</v>
      </c>
      <c r="M97" s="21" t="s">
        <v>1</v>
      </c>
      <c r="N97" s="21" t="s">
        <v>1</v>
      </c>
      <c r="O97" s="21" t="s">
        <v>1</v>
      </c>
      <c r="P97" s="21" t="s">
        <v>1</v>
      </c>
      <c r="Q97" s="123">
        <f t="shared" si="9"/>
        <v>124.61594465616636</v>
      </c>
      <c r="R97" s="123">
        <f t="shared" si="12"/>
        <v>4.2339724966105052</v>
      </c>
    </row>
    <row r="98" spans="1:18" ht="15" customHeight="1" x14ac:dyDescent="0.25">
      <c r="A98" s="125">
        <v>9301</v>
      </c>
      <c r="B98" s="40">
        <f t="shared" si="10"/>
        <v>31.690330139441539</v>
      </c>
      <c r="C98" s="192">
        <f t="shared" si="11"/>
        <v>-4.0880035677104409E-2</v>
      </c>
      <c r="D98" s="3">
        <f t="shared" si="13"/>
        <v>20.247675250357666</v>
      </c>
      <c r="E98" s="100">
        <v>119.94559481515618</v>
      </c>
      <c r="F98" s="40">
        <f t="shared" si="7"/>
        <v>-4.0880035677104409E-2</v>
      </c>
      <c r="G98" s="127">
        <v>109</v>
      </c>
      <c r="H98" s="43">
        <f t="shared" si="8"/>
        <v>1.7740429505135547</v>
      </c>
      <c r="I98" s="21" t="s">
        <v>1</v>
      </c>
      <c r="J98" s="21" t="s">
        <v>1</v>
      </c>
      <c r="K98" s="21" t="s">
        <v>1</v>
      </c>
      <c r="L98" s="21" t="s">
        <v>1</v>
      </c>
      <c r="M98" s="21" t="s">
        <v>1</v>
      </c>
      <c r="N98" s="21" t="s">
        <v>1</v>
      </c>
      <c r="O98" s="21" t="s">
        <v>1</v>
      </c>
      <c r="P98" s="21" t="s">
        <v>1</v>
      </c>
      <c r="Q98" s="123">
        <f t="shared" si="9"/>
        <v>124.56500161353156</v>
      </c>
      <c r="R98" s="123">
        <f t="shared" si="12"/>
        <v>-4.0880035677104409E-2</v>
      </c>
    </row>
    <row r="99" spans="1:18" ht="15" customHeight="1" x14ac:dyDescent="0.25">
      <c r="A99" s="125">
        <v>9331</v>
      </c>
      <c r="B99" s="40">
        <f t="shared" si="10"/>
        <v>32.308890697243775</v>
      </c>
      <c r="C99" s="192">
        <f t="shared" si="11"/>
        <v>1.9518905454139812</v>
      </c>
      <c r="D99" s="3">
        <f t="shared" si="13"/>
        <v>18.387082847644965</v>
      </c>
      <c r="E99" s="100">
        <v>122.28680153999379</v>
      </c>
      <c r="F99" s="40">
        <f t="shared" si="7"/>
        <v>1.9518905454139812</v>
      </c>
      <c r="G99" s="127">
        <v>112.3</v>
      </c>
      <c r="H99" s="43">
        <f t="shared" si="8"/>
        <v>3.0275229357798139</v>
      </c>
      <c r="I99" s="21" t="s">
        <v>1</v>
      </c>
      <c r="J99" s="21" t="s">
        <v>1</v>
      </c>
      <c r="K99" s="21" t="s">
        <v>1</v>
      </c>
      <c r="L99" s="21" t="s">
        <v>1</v>
      </c>
      <c r="M99" s="21" t="s">
        <v>1</v>
      </c>
      <c r="N99" s="21" t="s">
        <v>1</v>
      </c>
      <c r="O99" s="21" t="s">
        <v>1</v>
      </c>
      <c r="P99" s="21" t="s">
        <v>1</v>
      </c>
      <c r="Q99" s="123">
        <f t="shared" si="9"/>
        <v>126.99637410292085</v>
      </c>
      <c r="R99" s="123">
        <f t="shared" si="12"/>
        <v>1.9518905454139812</v>
      </c>
    </row>
    <row r="100" spans="1:18" ht="15" customHeight="1" x14ac:dyDescent="0.25">
      <c r="A100" s="125">
        <v>9362</v>
      </c>
      <c r="B100" s="40">
        <f t="shared" si="10"/>
        <v>32.070892158813194</v>
      </c>
      <c r="C100" s="192">
        <f t="shared" si="11"/>
        <v>-0.73663481875867465</v>
      </c>
      <c r="D100" s="3">
        <f t="shared" si="13"/>
        <v>17.019904561282839</v>
      </c>
      <c r="E100" s="100">
        <v>121.38599438110387</v>
      </c>
      <c r="F100" s="40">
        <f t="shared" si="7"/>
        <v>-0.73663481875867465</v>
      </c>
      <c r="G100" s="127">
        <v>109.9</v>
      </c>
      <c r="H100" s="43">
        <f t="shared" si="8"/>
        <v>-2.1371326803205637</v>
      </c>
      <c r="I100" s="21" t="s">
        <v>1</v>
      </c>
      <c r="J100" s="21" t="s">
        <v>1</v>
      </c>
      <c r="K100" s="21" t="s">
        <v>1</v>
      </c>
      <c r="L100" s="21" t="s">
        <v>1</v>
      </c>
      <c r="M100" s="21" t="s">
        <v>1</v>
      </c>
      <c r="N100" s="21" t="s">
        <v>1</v>
      </c>
      <c r="O100" s="21" t="s">
        <v>1</v>
      </c>
      <c r="P100" s="21" t="s">
        <v>1</v>
      </c>
      <c r="Q100" s="123">
        <f t="shared" si="9"/>
        <v>126.06087459271771</v>
      </c>
      <c r="R100" s="123">
        <f t="shared" si="12"/>
        <v>-0.73663481875867465</v>
      </c>
    </row>
    <row r="101" spans="1:18" ht="15" customHeight="1" x14ac:dyDescent="0.25">
      <c r="A101" s="125">
        <v>9393</v>
      </c>
      <c r="B101" s="40">
        <f t="shared" si="10"/>
        <v>31.437014863389184</v>
      </c>
      <c r="C101" s="192">
        <f t="shared" si="11"/>
        <v>-1.9764878765613503</v>
      </c>
      <c r="D101" s="3">
        <f t="shared" si="13"/>
        <v>17.165063891450384</v>
      </c>
      <c r="E101" s="100">
        <v>118.9868149183179</v>
      </c>
      <c r="F101" s="40">
        <f t="shared" si="7"/>
        <v>-1.9764878765613503</v>
      </c>
      <c r="G101" s="127">
        <v>109.6</v>
      </c>
      <c r="H101" s="43">
        <f t="shared" si="8"/>
        <v>-0.27297543221110887</v>
      </c>
      <c r="I101" s="21" t="s">
        <v>1</v>
      </c>
      <c r="J101" s="21" t="s">
        <v>1</v>
      </c>
      <c r="K101" s="21" t="s">
        <v>1</v>
      </c>
      <c r="L101" s="21" t="s">
        <v>1</v>
      </c>
      <c r="M101" s="21" t="s">
        <v>1</v>
      </c>
      <c r="N101" s="21" t="s">
        <v>1</v>
      </c>
      <c r="O101" s="21" t="s">
        <v>1</v>
      </c>
      <c r="P101" s="21" t="s">
        <v>1</v>
      </c>
      <c r="Q101" s="123">
        <f t="shared" si="9"/>
        <v>123.56929668930543</v>
      </c>
      <c r="R101" s="123">
        <f t="shared" si="12"/>
        <v>-1.9764878765613503</v>
      </c>
    </row>
    <row r="102" spans="1:18" ht="15" customHeight="1" x14ac:dyDescent="0.25">
      <c r="A102" s="125">
        <v>9423</v>
      </c>
      <c r="B102" s="40">
        <f t="shared" si="10"/>
        <v>32.178109322165582</v>
      </c>
      <c r="C102" s="192">
        <f t="shared" si="11"/>
        <v>2.3573944981635675</v>
      </c>
      <c r="D102" s="3">
        <f t="shared" si="13"/>
        <v>17.219623159792242</v>
      </c>
      <c r="E102" s="100">
        <v>121.7918035467424</v>
      </c>
      <c r="F102" s="40">
        <f t="shared" si="7"/>
        <v>2.3573944981635675</v>
      </c>
      <c r="G102" s="127">
        <v>111.1</v>
      </c>
      <c r="H102" s="43">
        <f t="shared" si="8"/>
        <v>1.3686131386861256</v>
      </c>
      <c r="I102" s="21" t="s">
        <v>1</v>
      </c>
      <c r="J102" s="21" t="s">
        <v>1</v>
      </c>
      <c r="K102" s="21" t="s">
        <v>1</v>
      </c>
      <c r="L102" s="21" t="s">
        <v>1</v>
      </c>
      <c r="M102" s="21" t="s">
        <v>1</v>
      </c>
      <c r="N102" s="21" t="s">
        <v>1</v>
      </c>
      <c r="O102" s="21" t="s">
        <v>1</v>
      </c>
      <c r="P102" s="21" t="s">
        <v>1</v>
      </c>
      <c r="Q102" s="123">
        <f t="shared" si="9"/>
        <v>126.48231249087853</v>
      </c>
      <c r="R102" s="123">
        <f t="shared" si="12"/>
        <v>2.3573944981635675</v>
      </c>
    </row>
    <row r="103" spans="1:18" ht="15" customHeight="1" x14ac:dyDescent="0.25">
      <c r="A103" s="125">
        <v>9454</v>
      </c>
      <c r="B103" s="40">
        <f t="shared" si="10"/>
        <v>31.170739270887648</v>
      </c>
      <c r="C103" s="192">
        <f t="shared" si="11"/>
        <v>-3.1306067152429562</v>
      </c>
      <c r="D103" s="3">
        <f t="shared" si="13"/>
        <v>18.217972206086053</v>
      </c>
      <c r="E103" s="100">
        <v>117.97898116629257</v>
      </c>
      <c r="F103" s="40">
        <f t="shared" si="7"/>
        <v>-3.1306067152429562</v>
      </c>
      <c r="G103" s="127">
        <v>114</v>
      </c>
      <c r="H103" s="43">
        <f t="shared" si="8"/>
        <v>2.6102610261026227</v>
      </c>
      <c r="I103" s="21" t="s">
        <v>1</v>
      </c>
      <c r="J103" s="21" t="s">
        <v>1</v>
      </c>
      <c r="K103" s="21" t="s">
        <v>1</v>
      </c>
      <c r="L103" s="21" t="s">
        <v>1</v>
      </c>
      <c r="M103" s="21" t="s">
        <v>1</v>
      </c>
      <c r="N103" s="21" t="s">
        <v>1</v>
      </c>
      <c r="O103" s="21" t="s">
        <v>1</v>
      </c>
      <c r="P103" s="21" t="s">
        <v>1</v>
      </c>
      <c r="Q103" s="123">
        <f t="shared" si="9"/>
        <v>122.5226487224445</v>
      </c>
      <c r="R103" s="123">
        <f t="shared" si="12"/>
        <v>-3.1306067152429562</v>
      </c>
    </row>
    <row r="104" spans="1:18" ht="15" customHeight="1" x14ac:dyDescent="0.25">
      <c r="A104" s="125">
        <v>9484</v>
      </c>
      <c r="B104" s="40">
        <f t="shared" si="10"/>
        <v>31.011680841738503</v>
      </c>
      <c r="C104" s="192">
        <f t="shared" si="11"/>
        <v>-0.51028122165103218</v>
      </c>
      <c r="D104" s="3">
        <f t="shared" si="13"/>
        <v>23.793622424983528</v>
      </c>
      <c r="E104" s="100">
        <v>117.37695657990577</v>
      </c>
      <c r="F104" s="40">
        <f t="shared" si="7"/>
        <v>-0.51028122165103218</v>
      </c>
      <c r="G104" s="127">
        <v>113.1</v>
      </c>
      <c r="H104" s="43">
        <f t="shared" si="8"/>
        <v>-0.78947368421052877</v>
      </c>
      <c r="I104" s="21" t="s">
        <v>1</v>
      </c>
      <c r="J104" s="21" t="s">
        <v>1</v>
      </c>
      <c r="K104" s="21" t="s">
        <v>1</v>
      </c>
      <c r="L104" s="21" t="s">
        <v>1</v>
      </c>
      <c r="M104" s="21" t="s">
        <v>1</v>
      </c>
      <c r="N104" s="21" t="s">
        <v>1</v>
      </c>
      <c r="O104" s="21" t="s">
        <v>1</v>
      </c>
      <c r="P104" s="21" t="s">
        <v>1</v>
      </c>
      <c r="Q104" s="123">
        <f t="shared" si="9"/>
        <v>121.8974386537444</v>
      </c>
      <c r="R104" s="123">
        <f t="shared" si="12"/>
        <v>-0.51028122165103218</v>
      </c>
    </row>
    <row r="105" spans="1:18" ht="15" customHeight="1" x14ac:dyDescent="0.25">
      <c r="A105" s="125">
        <v>9515</v>
      </c>
      <c r="B105" s="40">
        <f t="shared" si="10"/>
        <v>33.351607066110397</v>
      </c>
      <c r="C105" s="192">
        <f t="shared" si="11"/>
        <v>7.5453060294061736</v>
      </c>
      <c r="D105" s="3">
        <f t="shared" si="13"/>
        <v>21.494484741834398</v>
      </c>
      <c r="E105" s="100">
        <v>126.23340716186287</v>
      </c>
      <c r="F105" s="40">
        <f t="shared" si="7"/>
        <v>7.5453060294061736</v>
      </c>
      <c r="G105" s="127">
        <v>113.2</v>
      </c>
      <c r="H105" s="43">
        <f t="shared" si="8"/>
        <v>8.8417329796652844E-2</v>
      </c>
      <c r="I105" s="21" t="s">
        <v>1</v>
      </c>
      <c r="J105" s="21" t="s">
        <v>1</v>
      </c>
      <c r="K105" s="21" t="s">
        <v>1</v>
      </c>
      <c r="L105" s="21" t="s">
        <v>1</v>
      </c>
      <c r="M105" s="21" t="s">
        <v>1</v>
      </c>
      <c r="N105" s="21" t="s">
        <v>1</v>
      </c>
      <c r="O105" s="21" t="s">
        <v>1</v>
      </c>
      <c r="P105" s="21" t="s">
        <v>1</v>
      </c>
      <c r="Q105" s="123">
        <f t="shared" ref="Q105:Q136" si="14">Q106/(1+(C106/100))</f>
        <v>131.09497344217706</v>
      </c>
      <c r="R105" s="123">
        <f t="shared" si="12"/>
        <v>7.5453060294061736</v>
      </c>
    </row>
    <row r="106" spans="1:18" ht="15" customHeight="1" x14ac:dyDescent="0.25">
      <c r="A106" s="125">
        <v>9546</v>
      </c>
      <c r="B106" s="40">
        <f t="shared" si="10"/>
        <v>32.424355334700188</v>
      </c>
      <c r="C106" s="192">
        <f t="shared" si="11"/>
        <v>-2.7802310382590845</v>
      </c>
      <c r="D106" s="3">
        <f t="shared" si="13"/>
        <v>6.9942848256288714</v>
      </c>
      <c r="E106" s="100">
        <v>122.72382679529679</v>
      </c>
      <c r="F106" s="40">
        <f t="shared" si="7"/>
        <v>-2.7802310382590845</v>
      </c>
      <c r="G106" s="127">
        <v>110.2</v>
      </c>
      <c r="H106" s="43">
        <f t="shared" si="8"/>
        <v>-2.6501766784452263</v>
      </c>
      <c r="I106" s="21" t="s">
        <v>1</v>
      </c>
      <c r="J106" s="21" t="s">
        <v>1</v>
      </c>
      <c r="K106" s="21" t="s">
        <v>1</v>
      </c>
      <c r="L106" s="21" t="s">
        <v>1</v>
      </c>
      <c r="M106" s="21" t="s">
        <v>1</v>
      </c>
      <c r="N106" s="21" t="s">
        <v>1</v>
      </c>
      <c r="O106" s="21" t="s">
        <v>1</v>
      </c>
      <c r="P106" s="21" t="s">
        <v>1</v>
      </c>
      <c r="Q106" s="123">
        <f t="shared" si="14"/>
        <v>127.45023030094016</v>
      </c>
      <c r="R106" s="123">
        <f t="shared" si="12"/>
        <v>-2.7802310382590734</v>
      </c>
    </row>
    <row r="107" spans="1:18" ht="15" customHeight="1" x14ac:dyDescent="0.25">
      <c r="A107" s="125">
        <v>9574</v>
      </c>
      <c r="B107" s="40">
        <f t="shared" si="10"/>
        <v>31.692686560614106</v>
      </c>
      <c r="C107" s="192">
        <f t="shared" si="11"/>
        <v>-2.2565406976744251</v>
      </c>
      <c r="D107" s="3">
        <f t="shared" si="13"/>
        <v>4.8489573182615375</v>
      </c>
      <c r="E107" s="100">
        <v>119.95451369791745</v>
      </c>
      <c r="F107" s="40">
        <f t="shared" si="7"/>
        <v>-2.2565406976744251</v>
      </c>
      <c r="G107" s="127">
        <v>110</v>
      </c>
      <c r="H107" s="43">
        <f t="shared" si="8"/>
        <v>-0.18148820326678861</v>
      </c>
      <c r="I107" s="21" t="s">
        <v>1</v>
      </c>
      <c r="J107" s="21" t="s">
        <v>1</v>
      </c>
      <c r="K107" s="21" t="s">
        <v>1</v>
      </c>
      <c r="L107" s="21" t="s">
        <v>1</v>
      </c>
      <c r="M107" s="21" t="s">
        <v>1</v>
      </c>
      <c r="N107" s="21" t="s">
        <v>1</v>
      </c>
      <c r="O107" s="21" t="s">
        <v>1</v>
      </c>
      <c r="P107" s="21" t="s">
        <v>1</v>
      </c>
      <c r="Q107" s="123">
        <f t="shared" si="14"/>
        <v>124.57426398491967</v>
      </c>
      <c r="R107" s="123">
        <f t="shared" si="12"/>
        <v>-2.2565406976744251</v>
      </c>
    </row>
    <row r="108" spans="1:18" ht="15" customHeight="1" x14ac:dyDescent="0.25">
      <c r="A108" s="125">
        <v>9605</v>
      </c>
      <c r="B108" s="40">
        <f t="shared" si="10"/>
        <v>30.276477435893558</v>
      </c>
      <c r="C108" s="192">
        <f t="shared" si="11"/>
        <v>-4.4685676047436562</v>
      </c>
      <c r="D108" s="3">
        <f t="shared" si="13"/>
        <v>-0.45709858609335186</v>
      </c>
      <c r="E108" s="100">
        <v>114.59426515838452</v>
      </c>
      <c r="F108" s="40">
        <f t="shared" si="7"/>
        <v>-4.4685676047436562</v>
      </c>
      <c r="G108" s="127">
        <v>107.4</v>
      </c>
      <c r="H108" s="43">
        <f t="shared" si="8"/>
        <v>-2.3636363636363567</v>
      </c>
      <c r="I108" s="21" t="s">
        <v>1</v>
      </c>
      <c r="J108" s="21" t="s">
        <v>1</v>
      </c>
      <c r="K108" s="21" t="s">
        <v>1</v>
      </c>
      <c r="L108" s="21" t="s">
        <v>1</v>
      </c>
      <c r="M108" s="21" t="s">
        <v>1</v>
      </c>
      <c r="N108" s="21" t="s">
        <v>1</v>
      </c>
      <c r="O108" s="21" t="s">
        <v>1</v>
      </c>
      <c r="P108" s="21" t="s">
        <v>1</v>
      </c>
      <c r="Q108" s="123">
        <f t="shared" si="14"/>
        <v>119.00757878064171</v>
      </c>
      <c r="R108" s="123">
        <f t="shared" si="12"/>
        <v>-4.4685676047436562</v>
      </c>
    </row>
    <row r="109" spans="1:18" ht="15" customHeight="1" x14ac:dyDescent="0.25">
      <c r="A109" s="125">
        <v>9635</v>
      </c>
      <c r="B109" s="40">
        <f t="shared" si="10"/>
        <v>30.229349012441958</v>
      </c>
      <c r="C109" s="192">
        <f t="shared" si="11"/>
        <v>-0.15566019379694707</v>
      </c>
      <c r="D109" s="3">
        <f t="shared" si="13"/>
        <v>-4.6491749665527049</v>
      </c>
      <c r="E109" s="100">
        <v>114.41588750315879</v>
      </c>
      <c r="F109" s="40">
        <f t="shared" si="7"/>
        <v>-0.15566019379694707</v>
      </c>
      <c r="G109" s="127">
        <v>107.5</v>
      </c>
      <c r="H109" s="43">
        <f t="shared" si="8"/>
        <v>9.3109869646168519E-2</v>
      </c>
      <c r="I109" s="21" t="s">
        <v>1</v>
      </c>
      <c r="J109" s="21" t="s">
        <v>1</v>
      </c>
      <c r="K109" s="21" t="s">
        <v>1</v>
      </c>
      <c r="L109" s="21" t="s">
        <v>1</v>
      </c>
      <c r="M109" s="21" t="s">
        <v>1</v>
      </c>
      <c r="N109" s="21" t="s">
        <v>1</v>
      </c>
      <c r="O109" s="21" t="s">
        <v>1</v>
      </c>
      <c r="P109" s="21" t="s">
        <v>1</v>
      </c>
      <c r="Q109" s="123">
        <f t="shared" si="14"/>
        <v>118.82233135287871</v>
      </c>
      <c r="R109" s="123">
        <f t="shared" si="12"/>
        <v>-0.15566019379694707</v>
      </c>
    </row>
    <row r="110" spans="1:18" ht="15" customHeight="1" x14ac:dyDescent="0.25">
      <c r="A110" s="125">
        <v>9666</v>
      </c>
      <c r="B110" s="40">
        <f t="shared" si="10"/>
        <v>30.978690945322388</v>
      </c>
      <c r="C110" s="192">
        <f t="shared" si="11"/>
        <v>2.4788556729157918</v>
      </c>
      <c r="D110" s="3">
        <f t="shared" si="13"/>
        <v>-2.2456035989143919</v>
      </c>
      <c r="E110" s="100">
        <v>117.25209222124778</v>
      </c>
      <c r="F110" s="40">
        <f t="shared" si="7"/>
        <v>2.4788556729157918</v>
      </c>
      <c r="G110" s="127">
        <v>105.2</v>
      </c>
      <c r="H110" s="43">
        <f t="shared" si="8"/>
        <v>-2.1395348837209283</v>
      </c>
      <c r="I110" s="21" t="s">
        <v>1</v>
      </c>
      <c r="J110" s="21" t="s">
        <v>1</v>
      </c>
      <c r="K110" s="21" t="s">
        <v>1</v>
      </c>
      <c r="L110" s="21" t="s">
        <v>1</v>
      </c>
      <c r="M110" s="21" t="s">
        <v>1</v>
      </c>
      <c r="N110" s="21" t="s">
        <v>1</v>
      </c>
      <c r="O110" s="21" t="s">
        <v>1</v>
      </c>
      <c r="P110" s="21" t="s">
        <v>1</v>
      </c>
      <c r="Q110" s="123">
        <f t="shared" si="14"/>
        <v>121.76776545431034</v>
      </c>
      <c r="R110" s="123">
        <f t="shared" si="12"/>
        <v>2.4788556729157918</v>
      </c>
    </row>
    <row r="111" spans="1:18" ht="15" customHeight="1" x14ac:dyDescent="0.25">
      <c r="A111" s="125">
        <v>9696</v>
      </c>
      <c r="B111" s="40">
        <f t="shared" si="10"/>
        <v>32.578700921504172</v>
      </c>
      <c r="C111" s="192">
        <f t="shared" si="11"/>
        <v>5.164872779827312</v>
      </c>
      <c r="D111" s="3">
        <f t="shared" si="13"/>
        <v>0.83509590839470071</v>
      </c>
      <c r="E111" s="100">
        <v>123.30801361616102</v>
      </c>
      <c r="F111" s="40">
        <f t="shared" si="7"/>
        <v>5.164872779827312</v>
      </c>
      <c r="G111" s="127">
        <v>105.6</v>
      </c>
      <c r="H111" s="43">
        <f t="shared" si="8"/>
        <v>0.38022813688212143</v>
      </c>
      <c r="I111" s="21" t="s">
        <v>1</v>
      </c>
      <c r="J111" s="21" t="s">
        <v>1</v>
      </c>
      <c r="K111" s="21" t="s">
        <v>1</v>
      </c>
      <c r="L111" s="21" t="s">
        <v>1</v>
      </c>
      <c r="M111" s="21" t="s">
        <v>1</v>
      </c>
      <c r="N111" s="21" t="s">
        <v>1</v>
      </c>
      <c r="O111" s="21" t="s">
        <v>1</v>
      </c>
      <c r="P111" s="21" t="s">
        <v>1</v>
      </c>
      <c r="Q111" s="123">
        <f t="shared" si="14"/>
        <v>128.05691562686397</v>
      </c>
      <c r="R111" s="123">
        <f t="shared" si="12"/>
        <v>5.164872779827312</v>
      </c>
    </row>
    <row r="112" spans="1:18" ht="15" customHeight="1" x14ac:dyDescent="0.25">
      <c r="A112" s="125">
        <v>9727</v>
      </c>
      <c r="B112" s="40">
        <f t="shared" si="10"/>
        <v>29.983102999907352</v>
      </c>
      <c r="C112" s="192">
        <f t="shared" si="11"/>
        <v>-7.9671621279519762</v>
      </c>
      <c r="D112" s="3">
        <f t="shared" si="13"/>
        <v>-6.5099191770756848</v>
      </c>
      <c r="E112" s="100">
        <v>113.48386425460437</v>
      </c>
      <c r="F112" s="40">
        <f t="shared" si="7"/>
        <v>-7.9671621279519762</v>
      </c>
      <c r="G112" s="127">
        <v>103.9</v>
      </c>
      <c r="H112" s="43">
        <f t="shared" si="8"/>
        <v>-1.6098484848484751</v>
      </c>
      <c r="I112" s="21" t="s">
        <v>1</v>
      </c>
      <c r="J112" s="21" t="s">
        <v>1</v>
      </c>
      <c r="K112" s="21" t="s">
        <v>1</v>
      </c>
      <c r="L112" s="21" t="s">
        <v>1</v>
      </c>
      <c r="M112" s="21" t="s">
        <v>1</v>
      </c>
      <c r="N112" s="21" t="s">
        <v>1</v>
      </c>
      <c r="O112" s="21" t="s">
        <v>1</v>
      </c>
      <c r="P112" s="21" t="s">
        <v>1</v>
      </c>
      <c r="Q112" s="123">
        <f t="shared" si="14"/>
        <v>117.85441354281706</v>
      </c>
      <c r="R112" s="123">
        <f t="shared" si="12"/>
        <v>-7.9671621279519655</v>
      </c>
    </row>
    <row r="113" spans="1:18" ht="15" customHeight="1" x14ac:dyDescent="0.25">
      <c r="A113" s="125">
        <v>9758</v>
      </c>
      <c r="B113" s="40">
        <f t="shared" si="10"/>
        <v>30.644079138816029</v>
      </c>
      <c r="C113" s="192">
        <f t="shared" si="11"/>
        <v>2.2044954416849949</v>
      </c>
      <c r="D113" s="3">
        <f t="shared" si="13"/>
        <v>-2.5222996776853357</v>
      </c>
      <c r="E113" s="100">
        <v>115.98561086914512</v>
      </c>
      <c r="F113" s="40">
        <f t="shared" si="7"/>
        <v>2.2044954416849949</v>
      </c>
      <c r="G113" s="127">
        <v>104.9</v>
      </c>
      <c r="H113" s="43">
        <f t="shared" si="8"/>
        <v>0.96246390760346134</v>
      </c>
      <c r="I113" s="21" t="s">
        <v>1</v>
      </c>
      <c r="J113" s="21" t="s">
        <v>1</v>
      </c>
      <c r="K113" s="21" t="s">
        <v>1</v>
      </c>
      <c r="L113" s="21" t="s">
        <v>1</v>
      </c>
      <c r="M113" s="21" t="s">
        <v>1</v>
      </c>
      <c r="N113" s="21" t="s">
        <v>1</v>
      </c>
      <c r="O113" s="21" t="s">
        <v>1</v>
      </c>
      <c r="P113" s="21" t="s">
        <v>1</v>
      </c>
      <c r="Q113" s="123">
        <f t="shared" si="14"/>
        <v>120.45250871719304</v>
      </c>
      <c r="R113" s="123">
        <f t="shared" si="12"/>
        <v>2.2044954416849949</v>
      </c>
    </row>
    <row r="114" spans="1:18" ht="15" customHeight="1" x14ac:dyDescent="0.25">
      <c r="A114" s="125">
        <v>9788</v>
      </c>
      <c r="B114" s="40">
        <f t="shared" si="10"/>
        <v>30.006667211633157</v>
      </c>
      <c r="C114" s="192">
        <f t="shared" si="11"/>
        <v>-2.0800492137336812</v>
      </c>
      <c r="D114" s="3">
        <f t="shared" si="13"/>
        <v>-6.7481966973014451</v>
      </c>
      <c r="E114" s="100">
        <v>113.57305308221726</v>
      </c>
      <c r="F114" s="40">
        <f t="shared" si="7"/>
        <v>-2.0800492137336812</v>
      </c>
      <c r="G114" s="127">
        <v>105</v>
      </c>
      <c r="H114" s="43">
        <f t="shared" si="8"/>
        <v>9.5328884652046142E-2</v>
      </c>
      <c r="I114" s="21" t="s">
        <v>1</v>
      </c>
      <c r="J114" s="21" t="s">
        <v>1</v>
      </c>
      <c r="K114" s="21" t="s">
        <v>1</v>
      </c>
      <c r="L114" s="21" t="s">
        <v>1</v>
      </c>
      <c r="M114" s="21" t="s">
        <v>1</v>
      </c>
      <c r="N114" s="21" t="s">
        <v>1</v>
      </c>
      <c r="O114" s="21" t="s">
        <v>1</v>
      </c>
      <c r="P114" s="21" t="s">
        <v>1</v>
      </c>
      <c r="Q114" s="123">
        <f t="shared" si="14"/>
        <v>117.94703725669858</v>
      </c>
      <c r="R114" s="123">
        <f t="shared" si="12"/>
        <v>-2.0800492137336812</v>
      </c>
    </row>
    <row r="115" spans="1:18" ht="15" customHeight="1" x14ac:dyDescent="0.25">
      <c r="A115" s="125">
        <v>9819</v>
      </c>
      <c r="B115" s="40">
        <f t="shared" si="10"/>
        <v>31.219045904925544</v>
      </c>
      <c r="C115" s="192">
        <f t="shared" si="11"/>
        <v>4.0403643788283317</v>
      </c>
      <c r="D115" s="3">
        <f t="shared" si="13"/>
        <v>0.15497429694588671</v>
      </c>
      <c r="E115" s="100">
        <v>118.16181826289895</v>
      </c>
      <c r="F115" s="40">
        <f t="shared" si="7"/>
        <v>4.0403643788283317</v>
      </c>
      <c r="G115" s="127">
        <v>105.7</v>
      </c>
      <c r="H115" s="43">
        <f t="shared" si="8"/>
        <v>0.66666666666665986</v>
      </c>
      <c r="I115" s="21" t="s">
        <v>1</v>
      </c>
      <c r="J115" s="21" t="s">
        <v>1</v>
      </c>
      <c r="K115" s="21" t="s">
        <v>1</v>
      </c>
      <c r="L115" s="21" t="s">
        <v>1</v>
      </c>
      <c r="M115" s="21" t="s">
        <v>1</v>
      </c>
      <c r="N115" s="21" t="s">
        <v>1</v>
      </c>
      <c r="O115" s="21" t="s">
        <v>1</v>
      </c>
      <c r="P115" s="21" t="s">
        <v>1</v>
      </c>
      <c r="Q115" s="123">
        <f t="shared" si="14"/>
        <v>122.71252733590161</v>
      </c>
      <c r="R115" s="123">
        <f t="shared" si="12"/>
        <v>4.0403643788283317</v>
      </c>
    </row>
    <row r="116" spans="1:18" ht="15" customHeight="1" x14ac:dyDescent="0.25">
      <c r="A116" s="125">
        <v>9849</v>
      </c>
      <c r="B116" s="40">
        <f t="shared" si="10"/>
        <v>30.692385772853925</v>
      </c>
      <c r="C116" s="192">
        <f t="shared" si="11"/>
        <v>-1.6869834320866528</v>
      </c>
      <c r="D116" s="3">
        <f t="shared" si="13"/>
        <v>-1.0295961399642728</v>
      </c>
      <c r="E116" s="100">
        <v>116.1684479657515</v>
      </c>
      <c r="F116" s="40">
        <f t="shared" si="7"/>
        <v>-1.6869834320866528</v>
      </c>
      <c r="G116" s="127">
        <v>105.2</v>
      </c>
      <c r="H116" s="43">
        <f t="shared" si="8"/>
        <v>-0.47303689687795414</v>
      </c>
      <c r="I116" s="21" t="s">
        <v>1</v>
      </c>
      <c r="J116" s="21" t="s">
        <v>1</v>
      </c>
      <c r="K116" s="21" t="s">
        <v>1</v>
      </c>
      <c r="L116" s="21" t="s">
        <v>1</v>
      </c>
      <c r="M116" s="21" t="s">
        <v>1</v>
      </c>
      <c r="N116" s="21" t="s">
        <v>1</v>
      </c>
      <c r="O116" s="21" t="s">
        <v>1</v>
      </c>
      <c r="P116" s="21" t="s">
        <v>1</v>
      </c>
      <c r="Q116" s="123">
        <f t="shared" si="14"/>
        <v>120.64238733065015</v>
      </c>
      <c r="R116" s="123">
        <f t="shared" si="12"/>
        <v>-1.6869834320866528</v>
      </c>
    </row>
    <row r="117" spans="1:18" ht="15" customHeight="1" x14ac:dyDescent="0.25">
      <c r="A117" s="125">
        <v>9880</v>
      </c>
      <c r="B117" s="40">
        <f t="shared" si="10"/>
        <v>30.143339639642797</v>
      </c>
      <c r="C117" s="192">
        <f t="shared" si="11"/>
        <v>-1.7888675623800365</v>
      </c>
      <c r="D117" s="3">
        <f t="shared" si="13"/>
        <v>-9.6195287384745587</v>
      </c>
      <c r="E117" s="100">
        <v>114.09034828237183</v>
      </c>
      <c r="F117" s="40">
        <f t="shared" si="7"/>
        <v>-1.7888675623800365</v>
      </c>
      <c r="G117" s="127">
        <v>102.3</v>
      </c>
      <c r="H117" s="43">
        <f t="shared" si="8"/>
        <v>-2.7566539923954414</v>
      </c>
      <c r="I117" s="21" t="s">
        <v>1</v>
      </c>
      <c r="J117" s="21" t="s">
        <v>1</v>
      </c>
      <c r="K117" s="21" t="s">
        <v>1</v>
      </c>
      <c r="L117" s="21" t="s">
        <v>1</v>
      </c>
      <c r="M117" s="21" t="s">
        <v>1</v>
      </c>
      <c r="N117" s="21" t="s">
        <v>1</v>
      </c>
      <c r="O117" s="21" t="s">
        <v>1</v>
      </c>
      <c r="P117" s="21" t="s">
        <v>1</v>
      </c>
      <c r="Q117" s="123">
        <f t="shared" si="14"/>
        <v>118.48425479721126</v>
      </c>
      <c r="R117" s="123">
        <f t="shared" si="12"/>
        <v>-1.7888675623800365</v>
      </c>
    </row>
    <row r="118" spans="1:18" ht="15" customHeight="1" x14ac:dyDescent="0.25">
      <c r="A118" s="125">
        <v>9911</v>
      </c>
      <c r="B118" s="40">
        <f t="shared" si="10"/>
        <v>29.716827407405827</v>
      </c>
      <c r="C118" s="192">
        <f t="shared" si="11"/>
        <v>-1.4149468417760991</v>
      </c>
      <c r="D118" s="3">
        <f t="shared" si="13"/>
        <v>-8.3502906976743887</v>
      </c>
      <c r="E118" s="100">
        <v>112.47603050257906</v>
      </c>
      <c r="F118" s="40">
        <f t="shared" si="7"/>
        <v>-1.4149468417760991</v>
      </c>
      <c r="G118" s="127">
        <v>101.6</v>
      </c>
      <c r="H118" s="43">
        <f t="shared" si="8"/>
        <v>-0.68426197458455462</v>
      </c>
      <c r="I118" s="21" t="s">
        <v>1</v>
      </c>
      <c r="J118" s="21" t="s">
        <v>1</v>
      </c>
      <c r="K118" s="21" t="s">
        <v>1</v>
      </c>
      <c r="L118" s="21" t="s">
        <v>1</v>
      </c>
      <c r="M118" s="21" t="s">
        <v>1</v>
      </c>
      <c r="N118" s="21" t="s">
        <v>1</v>
      </c>
      <c r="O118" s="21" t="s">
        <v>1</v>
      </c>
      <c r="P118" s="21" t="s">
        <v>1</v>
      </c>
      <c r="Q118" s="123">
        <f t="shared" si="14"/>
        <v>116.80776557595618</v>
      </c>
      <c r="R118" s="123">
        <f t="shared" si="12"/>
        <v>-1.4149468417760991</v>
      </c>
    </row>
    <row r="119" spans="1:18" ht="15" customHeight="1" x14ac:dyDescent="0.25">
      <c r="A119" s="125">
        <v>9939</v>
      </c>
      <c r="B119" s="40">
        <f t="shared" si="10"/>
        <v>30.723019248097465</v>
      </c>
      <c r="C119" s="192">
        <f t="shared" si="11"/>
        <v>3.3859329157085005</v>
      </c>
      <c r="D119" s="3">
        <f t="shared" si="13"/>
        <v>-3.0595932934309511</v>
      </c>
      <c r="E119" s="100">
        <v>116.28439344164822</v>
      </c>
      <c r="F119" s="40">
        <f t="shared" si="7"/>
        <v>3.3859329157085005</v>
      </c>
      <c r="G119" s="127">
        <v>100.2</v>
      </c>
      <c r="H119" s="43">
        <f t="shared" si="8"/>
        <v>-1.3779527559054983</v>
      </c>
      <c r="I119" s="21" t="s">
        <v>1</v>
      </c>
      <c r="J119" s="21" t="s">
        <v>1</v>
      </c>
      <c r="K119" s="21" t="s">
        <v>1</v>
      </c>
      <c r="L119" s="21" t="s">
        <v>1</v>
      </c>
      <c r="M119" s="21" t="s">
        <v>1</v>
      </c>
      <c r="N119" s="21" t="s">
        <v>1</v>
      </c>
      <c r="O119" s="21" t="s">
        <v>1</v>
      </c>
      <c r="P119" s="21" t="s">
        <v>1</v>
      </c>
      <c r="Q119" s="123">
        <f t="shared" si="14"/>
        <v>120.7627981586961</v>
      </c>
      <c r="R119" s="123">
        <f t="shared" si="12"/>
        <v>3.3859329157085005</v>
      </c>
    </row>
    <row r="120" spans="1:18" ht="15" customHeight="1" x14ac:dyDescent="0.25">
      <c r="A120" s="125">
        <v>9970</v>
      </c>
      <c r="B120" s="40">
        <f t="shared" si="10"/>
        <v>29.51888802890911</v>
      </c>
      <c r="C120" s="192">
        <f t="shared" si="11"/>
        <v>-3.9193127780334347</v>
      </c>
      <c r="D120" s="3">
        <f t="shared" si="13"/>
        <v>-2.5022376152858072</v>
      </c>
      <c r="E120" s="100">
        <v>111.72684435063103</v>
      </c>
      <c r="F120" s="40">
        <f t="shared" si="7"/>
        <v>-3.9193127780334347</v>
      </c>
      <c r="G120" s="127">
        <v>99.3</v>
      </c>
      <c r="H120" s="43">
        <f t="shared" si="8"/>
        <v>-0.89820359281437279</v>
      </c>
      <c r="I120" s="21" t="s">
        <v>1</v>
      </c>
      <c r="J120" s="21" t="s">
        <v>1</v>
      </c>
      <c r="K120" s="21" t="s">
        <v>1</v>
      </c>
      <c r="L120" s="21" t="s">
        <v>1</v>
      </c>
      <c r="M120" s="21" t="s">
        <v>1</v>
      </c>
      <c r="N120" s="21" t="s">
        <v>1</v>
      </c>
      <c r="O120" s="21" t="s">
        <v>1</v>
      </c>
      <c r="P120" s="21" t="s">
        <v>1</v>
      </c>
      <c r="Q120" s="123">
        <f t="shared" si="14"/>
        <v>116.0297263793516</v>
      </c>
      <c r="R120" s="123">
        <f t="shared" si="12"/>
        <v>-3.9193127780334347</v>
      </c>
    </row>
    <row r="121" spans="1:18" ht="15" customHeight="1" x14ac:dyDescent="0.25">
      <c r="A121" s="125">
        <v>10000</v>
      </c>
      <c r="B121" s="40">
        <f t="shared" si="10"/>
        <v>29.786341831996936</v>
      </c>
      <c r="C121" s="192">
        <f t="shared" si="11"/>
        <v>0.90604294723397594</v>
      </c>
      <c r="D121" s="3">
        <f t="shared" si="13"/>
        <v>-1.465487001597976</v>
      </c>
      <c r="E121" s="100">
        <v>112.73913754403699</v>
      </c>
      <c r="F121" s="40">
        <f t="shared" si="7"/>
        <v>0.90604294723397594</v>
      </c>
      <c r="G121" s="127">
        <v>99.66</v>
      </c>
      <c r="H121" s="43">
        <f t="shared" si="8"/>
        <v>0.36253776435044571</v>
      </c>
      <c r="I121" s="21" t="s">
        <v>1</v>
      </c>
      <c r="J121" s="21" t="s">
        <v>1</v>
      </c>
      <c r="K121" s="21" t="s">
        <v>1</v>
      </c>
      <c r="L121" s="21" t="s">
        <v>1</v>
      </c>
      <c r="M121" s="21" t="s">
        <v>1</v>
      </c>
      <c r="N121" s="21" t="s">
        <v>1</v>
      </c>
      <c r="O121" s="21" t="s">
        <v>1</v>
      </c>
      <c r="P121" s="21" t="s">
        <v>1</v>
      </c>
      <c r="Q121" s="123">
        <f t="shared" si="14"/>
        <v>117.0810055319066</v>
      </c>
      <c r="R121" s="123">
        <f t="shared" si="12"/>
        <v>0.90604294723397594</v>
      </c>
    </row>
    <row r="122" spans="1:18" ht="15" customHeight="1" x14ac:dyDescent="0.25">
      <c r="A122" s="125">
        <v>10031</v>
      </c>
      <c r="B122" s="40">
        <f t="shared" si="10"/>
        <v>29.363364231518837</v>
      </c>
      <c r="C122" s="192">
        <f t="shared" si="11"/>
        <v>-1.4200387642893775</v>
      </c>
      <c r="D122" s="3">
        <f t="shared" si="13"/>
        <v>-5.2143155973072393</v>
      </c>
      <c r="E122" s="100">
        <v>111.13819808838615</v>
      </c>
      <c r="F122" s="40">
        <f t="shared" si="7"/>
        <v>-1.4200387642893775</v>
      </c>
      <c r="G122" s="127">
        <v>101.7</v>
      </c>
      <c r="H122" s="43">
        <f t="shared" si="8"/>
        <v>2.046959662853709</v>
      </c>
      <c r="I122" s="21" t="s">
        <v>1</v>
      </c>
      <c r="J122" s="21" t="s">
        <v>1</v>
      </c>
      <c r="K122" s="21" t="s">
        <v>1</v>
      </c>
      <c r="L122" s="21" t="s">
        <v>1</v>
      </c>
      <c r="M122" s="21" t="s">
        <v>1</v>
      </c>
      <c r="N122" s="21" t="s">
        <v>1</v>
      </c>
      <c r="O122" s="21" t="s">
        <v>1</v>
      </c>
      <c r="P122" s="21" t="s">
        <v>1</v>
      </c>
      <c r="Q122" s="123">
        <f t="shared" si="14"/>
        <v>115.41840986773373</v>
      </c>
      <c r="R122" s="123">
        <f t="shared" si="12"/>
        <v>-1.4200387642893775</v>
      </c>
    </row>
    <row r="123" spans="1:18" ht="15" customHeight="1" x14ac:dyDescent="0.25">
      <c r="A123" s="125">
        <v>10061</v>
      </c>
      <c r="B123" s="40">
        <f t="shared" si="10"/>
        <v>28.212252488713524</v>
      </c>
      <c r="C123" s="192">
        <f t="shared" si="11"/>
        <v>-3.9202311210978391</v>
      </c>
      <c r="D123" s="3">
        <f t="shared" si="13"/>
        <v>-13.402770243390805</v>
      </c>
      <c r="E123" s="100">
        <v>106.78132385949787</v>
      </c>
      <c r="F123" s="40">
        <f t="shared" si="7"/>
        <v>-3.9202311210978391</v>
      </c>
      <c r="G123" s="127">
        <v>108.1</v>
      </c>
      <c r="H123" s="43">
        <f t="shared" si="8"/>
        <v>6.2930186823991985</v>
      </c>
      <c r="I123" s="21" t="s">
        <v>1</v>
      </c>
      <c r="J123" s="21" t="s">
        <v>1</v>
      </c>
      <c r="K123" s="21" t="s">
        <v>1</v>
      </c>
      <c r="L123" s="21" t="s">
        <v>1</v>
      </c>
      <c r="M123" s="21" t="s">
        <v>1</v>
      </c>
      <c r="N123" s="21" t="s">
        <v>1</v>
      </c>
      <c r="O123" s="21" t="s">
        <v>1</v>
      </c>
      <c r="P123" s="21" t="s">
        <v>1</v>
      </c>
      <c r="Q123" s="123">
        <f t="shared" si="14"/>
        <v>110.89374144462258</v>
      </c>
      <c r="R123" s="123">
        <f t="shared" si="12"/>
        <v>-3.9202311210978391</v>
      </c>
    </row>
    <row r="124" spans="1:18" ht="15" customHeight="1" x14ac:dyDescent="0.25">
      <c r="A124" s="125">
        <v>10092</v>
      </c>
      <c r="B124" s="40">
        <f t="shared" si="10"/>
        <v>29.300919070445463</v>
      </c>
      <c r="C124" s="192">
        <f t="shared" si="11"/>
        <v>3.8588431822927483</v>
      </c>
      <c r="D124" s="3">
        <f t="shared" si="13"/>
        <v>-2.2752279157497335</v>
      </c>
      <c r="E124" s="100">
        <v>110.90184769521206</v>
      </c>
      <c r="F124" s="40">
        <f t="shared" si="7"/>
        <v>3.8588431822927483</v>
      </c>
      <c r="G124" s="127">
        <v>105.2</v>
      </c>
      <c r="H124" s="43">
        <f t="shared" si="8"/>
        <v>-2.6827012025901875</v>
      </c>
      <c r="I124" s="21" t="s">
        <v>1</v>
      </c>
      <c r="J124" s="21" t="s">
        <v>1</v>
      </c>
      <c r="K124" s="21" t="s">
        <v>1</v>
      </c>
      <c r="L124" s="21" t="s">
        <v>1</v>
      </c>
      <c r="M124" s="21" t="s">
        <v>1</v>
      </c>
      <c r="N124" s="21" t="s">
        <v>1</v>
      </c>
      <c r="O124" s="21" t="s">
        <v>1</v>
      </c>
      <c r="P124" s="21" t="s">
        <v>1</v>
      </c>
      <c r="Q124" s="123">
        <f t="shared" si="14"/>
        <v>115.17295702594774</v>
      </c>
      <c r="R124" s="123">
        <f t="shared" si="12"/>
        <v>3.8588431822927483</v>
      </c>
    </row>
    <row r="125" spans="1:18" ht="15" customHeight="1" x14ac:dyDescent="0.25">
      <c r="A125" s="125">
        <v>10123</v>
      </c>
      <c r="B125" s="40">
        <f t="shared" si="10"/>
        <v>28.882654312312525</v>
      </c>
      <c r="C125" s="192">
        <f t="shared" si="11"/>
        <v>-1.4274799951747075</v>
      </c>
      <c r="D125" s="3">
        <f t="shared" si="13"/>
        <v>-5.7480103041254509</v>
      </c>
      <c r="E125" s="100">
        <v>109.31874600508378</v>
      </c>
      <c r="F125" s="40">
        <f t="shared" si="7"/>
        <v>-1.4274799951747075</v>
      </c>
      <c r="G125" s="127">
        <v>104.4</v>
      </c>
      <c r="H125" s="43">
        <f t="shared" si="8"/>
        <v>-0.76045627376425395</v>
      </c>
      <c r="I125" s="21" t="s">
        <v>1</v>
      </c>
      <c r="J125" s="21" t="s">
        <v>1</v>
      </c>
      <c r="K125" s="21" t="s">
        <v>1</v>
      </c>
      <c r="L125" s="21" t="s">
        <v>1</v>
      </c>
      <c r="M125" s="21" t="s">
        <v>1</v>
      </c>
      <c r="N125" s="21" t="s">
        <v>1</v>
      </c>
      <c r="O125" s="21" t="s">
        <v>1</v>
      </c>
      <c r="P125" s="21" t="s">
        <v>1</v>
      </c>
      <c r="Q125" s="123">
        <f t="shared" si="14"/>
        <v>113.52888610455118</v>
      </c>
      <c r="R125" s="123">
        <f t="shared" si="12"/>
        <v>-1.4274799951747075</v>
      </c>
    </row>
    <row r="126" spans="1:18" ht="15" customHeight="1" x14ac:dyDescent="0.25">
      <c r="A126" s="125">
        <v>10153</v>
      </c>
      <c r="B126" s="40">
        <f t="shared" si="10"/>
        <v>27.617256142637086</v>
      </c>
      <c r="C126" s="192">
        <f t="shared" si="11"/>
        <v>-4.3811699437056433</v>
      </c>
      <c r="D126" s="3">
        <f t="shared" si="13"/>
        <v>-7.9629338778074317</v>
      </c>
      <c r="E126" s="100">
        <v>104.52930596227314</v>
      </c>
      <c r="F126" s="40">
        <f t="shared" si="7"/>
        <v>-4.3811699437056433</v>
      </c>
      <c r="G126" s="127">
        <v>107.1</v>
      </c>
      <c r="H126" s="43">
        <f t="shared" si="8"/>
        <v>2.5862068965517127</v>
      </c>
      <c r="I126" s="21" t="s">
        <v>1</v>
      </c>
      <c r="J126" s="21" t="s">
        <v>1</v>
      </c>
      <c r="K126" s="21" t="s">
        <v>1</v>
      </c>
      <c r="L126" s="21" t="s">
        <v>1</v>
      </c>
      <c r="M126" s="21" t="s">
        <v>1</v>
      </c>
      <c r="N126" s="21" t="s">
        <v>1</v>
      </c>
      <c r="O126" s="21" t="s">
        <v>1</v>
      </c>
      <c r="P126" s="21" t="s">
        <v>1</v>
      </c>
      <c r="Q126" s="123">
        <f t="shared" si="14"/>
        <v>108.55499266911477</v>
      </c>
      <c r="R126" s="123">
        <f t="shared" si="12"/>
        <v>-4.3811699437056433</v>
      </c>
    </row>
    <row r="127" spans="1:18" ht="15" customHeight="1" x14ac:dyDescent="0.25">
      <c r="A127" s="125">
        <v>10184</v>
      </c>
      <c r="B127" s="40">
        <f t="shared" si="10"/>
        <v>26.971596741350176</v>
      </c>
      <c r="C127" s="192">
        <f t="shared" si="11"/>
        <v>-2.3378839590443734</v>
      </c>
      <c r="D127" s="3">
        <f t="shared" si="13"/>
        <v>-13.605313809110452</v>
      </c>
      <c r="E127" s="100">
        <v>102.08553208568074</v>
      </c>
      <c r="F127" s="40">
        <f t="shared" si="7"/>
        <v>-2.3378839590443734</v>
      </c>
      <c r="G127" s="127">
        <v>106</v>
      </c>
      <c r="H127" s="43">
        <f t="shared" si="8"/>
        <v>-1.0270774976657293</v>
      </c>
      <c r="I127" s="21" t="s">
        <v>1</v>
      </c>
      <c r="J127" s="21" t="s">
        <v>1</v>
      </c>
      <c r="K127" s="21" t="s">
        <v>1</v>
      </c>
      <c r="L127" s="21" t="s">
        <v>1</v>
      </c>
      <c r="M127" s="21" t="s">
        <v>1</v>
      </c>
      <c r="N127" s="21" t="s">
        <v>1</v>
      </c>
      <c r="O127" s="21" t="s">
        <v>1</v>
      </c>
      <c r="P127" s="21" t="s">
        <v>1</v>
      </c>
      <c r="Q127" s="123">
        <f t="shared" si="14"/>
        <v>106.01710290876174</v>
      </c>
      <c r="R127" s="123">
        <f t="shared" si="12"/>
        <v>-2.3378839590443734</v>
      </c>
    </row>
    <row r="128" spans="1:18" ht="15" customHeight="1" x14ac:dyDescent="0.25">
      <c r="A128" s="125">
        <v>10214</v>
      </c>
      <c r="B128" s="40">
        <f t="shared" si="10"/>
        <v>28.138025221777255</v>
      </c>
      <c r="C128" s="192">
        <f t="shared" si="11"/>
        <v>4.3246549012755597</v>
      </c>
      <c r="D128" s="3">
        <f t="shared" si="13"/>
        <v>-8.3224568138195671</v>
      </c>
      <c r="E128" s="100">
        <v>106.50037905251737</v>
      </c>
      <c r="F128" s="40">
        <f t="shared" si="7"/>
        <v>4.3246549012755597</v>
      </c>
      <c r="G128" s="127">
        <v>102.2</v>
      </c>
      <c r="H128" s="43">
        <f t="shared" si="8"/>
        <v>-3.5849056603773577</v>
      </c>
      <c r="I128" s="21" t="s">
        <v>1</v>
      </c>
      <c r="J128" s="21" t="s">
        <v>1</v>
      </c>
      <c r="K128" s="21" t="s">
        <v>1</v>
      </c>
      <c r="L128" s="21" t="s">
        <v>1</v>
      </c>
      <c r="M128" s="21" t="s">
        <v>1</v>
      </c>
      <c r="N128" s="21" t="s">
        <v>1</v>
      </c>
      <c r="O128" s="21" t="s">
        <v>1</v>
      </c>
      <c r="P128" s="21" t="s">
        <v>1</v>
      </c>
      <c r="Q128" s="123">
        <f t="shared" si="14"/>
        <v>110.60197674589587</v>
      </c>
      <c r="R128" s="123">
        <f t="shared" si="12"/>
        <v>4.3246549012755597</v>
      </c>
    </row>
    <row r="129" spans="1:18" ht="15" customHeight="1" x14ac:dyDescent="0.25">
      <c r="A129" s="125">
        <v>10245</v>
      </c>
      <c r="B129" s="40">
        <f t="shared" si="10"/>
        <v>27.77160172944107</v>
      </c>
      <c r="C129" s="192">
        <f t="shared" si="11"/>
        <v>-1.3022359936353811</v>
      </c>
      <c r="D129" s="3">
        <f t="shared" si="13"/>
        <v>-7.8681988742964393</v>
      </c>
      <c r="E129" s="100">
        <v>105.11349278313737</v>
      </c>
      <c r="F129" s="40">
        <f t="shared" si="7"/>
        <v>-1.3022359936353811</v>
      </c>
      <c r="G129" s="127">
        <v>98.7</v>
      </c>
      <c r="H129" s="43">
        <f t="shared" si="8"/>
        <v>-3.4246575342465779</v>
      </c>
      <c r="I129" s="21" t="s">
        <v>1</v>
      </c>
      <c r="J129" s="21" t="s">
        <v>1</v>
      </c>
      <c r="K129" s="21" t="s">
        <v>1</v>
      </c>
      <c r="L129" s="21" t="s">
        <v>1</v>
      </c>
      <c r="M129" s="21" t="s">
        <v>1</v>
      </c>
      <c r="N129" s="21" t="s">
        <v>1</v>
      </c>
      <c r="O129" s="21" t="s">
        <v>1</v>
      </c>
      <c r="P129" s="21" t="s">
        <v>1</v>
      </c>
      <c r="Q129" s="123">
        <f t="shared" si="14"/>
        <v>109.16167799503857</v>
      </c>
      <c r="R129" s="123">
        <f t="shared" si="12"/>
        <v>-1.3022359936353811</v>
      </c>
    </row>
    <row r="130" spans="1:18" ht="15" customHeight="1" x14ac:dyDescent="0.25">
      <c r="A130" s="125">
        <v>10276</v>
      </c>
      <c r="B130" s="40">
        <f t="shared" si="10"/>
        <v>27.710334778953992</v>
      </c>
      <c r="C130" s="192">
        <f t="shared" si="11"/>
        <v>-0.22061007169826841</v>
      </c>
      <c r="D130" s="3">
        <f t="shared" si="13"/>
        <v>-6.7520418682103012</v>
      </c>
      <c r="E130" s="100">
        <v>104.88160183134394</v>
      </c>
      <c r="F130" s="40">
        <f t="shared" si="7"/>
        <v>-0.22061007169826841</v>
      </c>
      <c r="G130" s="127">
        <v>97.3</v>
      </c>
      <c r="H130" s="43">
        <f t="shared" si="8"/>
        <v>-1.4184397163120588</v>
      </c>
      <c r="I130" s="21" t="s">
        <v>1</v>
      </c>
      <c r="J130" s="21" t="s">
        <v>1</v>
      </c>
      <c r="K130" s="21" t="s">
        <v>1</v>
      </c>
      <c r="L130" s="21" t="s">
        <v>1</v>
      </c>
      <c r="M130" s="21" t="s">
        <v>1</v>
      </c>
      <c r="N130" s="21" t="s">
        <v>1</v>
      </c>
      <c r="O130" s="21" t="s">
        <v>1</v>
      </c>
      <c r="P130" s="21" t="s">
        <v>1</v>
      </c>
      <c r="Q130" s="123">
        <f t="shared" si="14"/>
        <v>108.92085633894669</v>
      </c>
      <c r="R130" s="123">
        <f t="shared" si="12"/>
        <v>-0.22061007169826841</v>
      </c>
    </row>
    <row r="131" spans="1:18" ht="15" customHeight="1" x14ac:dyDescent="0.25">
      <c r="A131" s="125">
        <v>10305</v>
      </c>
      <c r="B131" s="40">
        <f t="shared" si="10"/>
        <v>27.640820354362877</v>
      </c>
      <c r="C131" s="192">
        <f t="shared" si="11"/>
        <v>-0.25086100599517325</v>
      </c>
      <c r="D131" s="3">
        <f t="shared" si="13"/>
        <v>-10.032213529682487</v>
      </c>
      <c r="E131" s="100">
        <v>104.61849478988599</v>
      </c>
      <c r="F131" s="40">
        <f t="shared" si="7"/>
        <v>-0.25086100599517325</v>
      </c>
      <c r="G131" s="127">
        <v>95.2</v>
      </c>
      <c r="H131" s="43">
        <f t="shared" si="8"/>
        <v>-2.1582733812949617</v>
      </c>
      <c r="I131" s="21" t="s">
        <v>1</v>
      </c>
      <c r="J131" s="21" t="s">
        <v>1</v>
      </c>
      <c r="K131" s="21" t="s">
        <v>1</v>
      </c>
      <c r="L131" s="21" t="s">
        <v>1</v>
      </c>
      <c r="M131" s="21" t="s">
        <v>1</v>
      </c>
      <c r="N131" s="21" t="s">
        <v>1</v>
      </c>
      <c r="O131" s="21" t="s">
        <v>1</v>
      </c>
      <c r="P131" s="21" t="s">
        <v>1</v>
      </c>
      <c r="Q131" s="123">
        <f t="shared" si="14"/>
        <v>108.64761638299625</v>
      </c>
      <c r="R131" s="123">
        <f t="shared" si="12"/>
        <v>-0.25086100599517325</v>
      </c>
    </row>
    <row r="132" spans="1:18" ht="15" customHeight="1" x14ac:dyDescent="0.25">
      <c r="A132" s="125">
        <v>10336</v>
      </c>
      <c r="B132" s="40">
        <f t="shared" si="10"/>
        <v>27.135368012844477</v>
      </c>
      <c r="C132" s="192">
        <f t="shared" si="11"/>
        <v>-1.8286445012787644</v>
      </c>
      <c r="D132" s="3">
        <f t="shared" si="13"/>
        <v>-8.0745589526622688</v>
      </c>
      <c r="E132" s="100">
        <v>102.70539443759013</v>
      </c>
      <c r="F132" s="40">
        <f t="shared" si="7"/>
        <v>-1.8286445012787644</v>
      </c>
      <c r="G132" s="127">
        <v>94.7</v>
      </c>
      <c r="H132" s="43">
        <f t="shared" si="8"/>
        <v>-0.52521008403361158</v>
      </c>
      <c r="I132" s="21" t="s">
        <v>1</v>
      </c>
      <c r="J132" s="21" t="s">
        <v>1</v>
      </c>
      <c r="K132" s="21" t="s">
        <v>1</v>
      </c>
      <c r="L132" s="21" t="s">
        <v>1</v>
      </c>
      <c r="M132" s="21" t="s">
        <v>1</v>
      </c>
      <c r="N132" s="21" t="s">
        <v>1</v>
      </c>
      <c r="O132" s="21" t="s">
        <v>1</v>
      </c>
      <c r="P132" s="21" t="s">
        <v>1</v>
      </c>
      <c r="Q132" s="123">
        <f t="shared" si="14"/>
        <v>106.66083772023813</v>
      </c>
      <c r="R132" s="123">
        <f t="shared" si="12"/>
        <v>-1.8286445012787644</v>
      </c>
    </row>
    <row r="133" spans="1:18" ht="15" customHeight="1" x14ac:dyDescent="0.25">
      <c r="A133" s="125">
        <v>10366</v>
      </c>
      <c r="B133" s="40">
        <f t="shared" si="10"/>
        <v>26.661727357155907</v>
      </c>
      <c r="C133" s="192">
        <f t="shared" si="11"/>
        <v>-1.7454734922495718</v>
      </c>
      <c r="D133" s="3">
        <f t="shared" si="13"/>
        <v>-10.490091372967857</v>
      </c>
      <c r="E133" s="100">
        <v>100.91269900257163</v>
      </c>
      <c r="F133" s="40">
        <f t="shared" si="7"/>
        <v>-1.7454734922495718</v>
      </c>
      <c r="G133" s="127">
        <v>97.9</v>
      </c>
      <c r="H133" s="43">
        <f t="shared" si="8"/>
        <v>3.3790918690602023</v>
      </c>
      <c r="I133" s="21" t="s">
        <v>1</v>
      </c>
      <c r="J133" s="21" t="s">
        <v>1</v>
      </c>
      <c r="K133" s="21" t="s">
        <v>1</v>
      </c>
      <c r="L133" s="21" t="s">
        <v>1</v>
      </c>
      <c r="M133" s="21" t="s">
        <v>1</v>
      </c>
      <c r="N133" s="21" t="s">
        <v>1</v>
      </c>
      <c r="O133" s="21" t="s">
        <v>1</v>
      </c>
      <c r="P133" s="21" t="s">
        <v>1</v>
      </c>
      <c r="Q133" s="123">
        <f t="shared" si="14"/>
        <v>104.79910107122005</v>
      </c>
      <c r="R133" s="123">
        <f t="shared" si="12"/>
        <v>-1.7454734922495718</v>
      </c>
    </row>
    <row r="134" spans="1:18" ht="15" customHeight="1" x14ac:dyDescent="0.25">
      <c r="A134" s="125">
        <v>10397</v>
      </c>
      <c r="B134" s="40">
        <f t="shared" si="10"/>
        <v>25.395150976894179</v>
      </c>
      <c r="C134" s="192">
        <f t="shared" si="11"/>
        <v>-4.7505413407574419</v>
      </c>
      <c r="D134" s="3">
        <f t="shared" si="13"/>
        <v>-13.514164192279953</v>
      </c>
      <c r="E134" s="100">
        <v>96.118799518380342</v>
      </c>
      <c r="F134" s="40">
        <f t="shared" si="7"/>
        <v>-4.7505413407574419</v>
      </c>
      <c r="G134" s="127">
        <v>98.8</v>
      </c>
      <c r="H134" s="43">
        <f t="shared" si="8"/>
        <v>0.91930541368743235</v>
      </c>
      <c r="I134" s="21" t="s">
        <v>1</v>
      </c>
      <c r="J134" s="21" t="s">
        <v>1</v>
      </c>
      <c r="K134" s="21" t="s">
        <v>1</v>
      </c>
      <c r="L134" s="21" t="s">
        <v>1</v>
      </c>
      <c r="M134" s="21" t="s">
        <v>1</v>
      </c>
      <c r="N134" s="21" t="s">
        <v>1</v>
      </c>
      <c r="O134" s="21" t="s">
        <v>1</v>
      </c>
      <c r="P134" s="21" t="s">
        <v>1</v>
      </c>
      <c r="Q134" s="123">
        <f t="shared" si="14"/>
        <v>99.820576450089561</v>
      </c>
      <c r="R134" s="123">
        <f t="shared" si="12"/>
        <v>-4.7505413407574526</v>
      </c>
    </row>
    <row r="135" spans="1:18" ht="15" customHeight="1" x14ac:dyDescent="0.25">
      <c r="A135" s="125">
        <v>10427</v>
      </c>
      <c r="B135" s="40">
        <f t="shared" si="10"/>
        <v>24.651700096945202</v>
      </c>
      <c r="C135" s="192">
        <f t="shared" si="11"/>
        <v>-2.9275308527419552</v>
      </c>
      <c r="D135" s="3">
        <f t="shared" si="13"/>
        <v>-12.62058884944668</v>
      </c>
      <c r="E135" s="100">
        <v>93.304892007194567</v>
      </c>
      <c r="F135" s="40">
        <f t="shared" si="7"/>
        <v>-2.9275308527419552</v>
      </c>
      <c r="G135" s="127">
        <v>99.4</v>
      </c>
      <c r="H135" s="43">
        <f t="shared" si="8"/>
        <v>0.60728744939271273</v>
      </c>
      <c r="I135" s="21" t="s">
        <v>1</v>
      </c>
      <c r="J135" s="21" t="s">
        <v>1</v>
      </c>
      <c r="K135" s="21" t="s">
        <v>1</v>
      </c>
      <c r="L135" s="21" t="s">
        <v>1</v>
      </c>
      <c r="M135" s="21" t="s">
        <v>1</v>
      </c>
      <c r="N135" s="21" t="s">
        <v>1</v>
      </c>
      <c r="O135" s="21" t="s">
        <v>1</v>
      </c>
      <c r="P135" s="21" t="s">
        <v>1</v>
      </c>
      <c r="Q135" s="123">
        <f t="shared" si="14"/>
        <v>96.898298277128319</v>
      </c>
      <c r="R135" s="123">
        <f t="shared" si="12"/>
        <v>-2.9275308527419552</v>
      </c>
    </row>
    <row r="136" spans="1:18" ht="15" customHeight="1" x14ac:dyDescent="0.25">
      <c r="A136" s="125">
        <v>10458</v>
      </c>
      <c r="B136" s="40">
        <f t="shared" si="10"/>
        <v>24.681155361602453</v>
      </c>
      <c r="C136" s="192">
        <f t="shared" si="11"/>
        <v>0.11948573340343493</v>
      </c>
      <c r="D136" s="3">
        <f t="shared" si="13"/>
        <v>-15.766617073464973</v>
      </c>
      <c r="E136" s="100">
        <v>93.416378041710644</v>
      </c>
      <c r="F136" s="40">
        <f t="shared" si="7"/>
        <v>0.11948573340343493</v>
      </c>
      <c r="G136" s="127">
        <v>102</v>
      </c>
      <c r="H136" s="43">
        <f t="shared" si="8"/>
        <v>2.6156941649899235</v>
      </c>
      <c r="I136" s="21" t="s">
        <v>1</v>
      </c>
      <c r="J136" s="21" t="s">
        <v>1</v>
      </c>
      <c r="K136" s="21" t="s">
        <v>1</v>
      </c>
      <c r="L136" s="21" t="s">
        <v>1</v>
      </c>
      <c r="M136" s="21" t="s">
        <v>1</v>
      </c>
      <c r="N136" s="21" t="s">
        <v>1</v>
      </c>
      <c r="O136" s="21" t="s">
        <v>1</v>
      </c>
      <c r="P136" s="21" t="s">
        <v>1</v>
      </c>
      <c r="Q136" s="123">
        <f t="shared" si="14"/>
        <v>97.014077919480201</v>
      </c>
      <c r="R136" s="123">
        <f t="shared" si="12"/>
        <v>0.11948573340343493</v>
      </c>
    </row>
    <row r="137" spans="1:18" ht="15" customHeight="1" x14ac:dyDescent="0.25">
      <c r="A137" s="125">
        <v>10489</v>
      </c>
      <c r="B137" s="40">
        <f t="shared" si="10"/>
        <v>25.37276497575467</v>
      </c>
      <c r="C137" s="192">
        <f t="shared" si="11"/>
        <v>2.8021768187893814</v>
      </c>
      <c r="D137" s="3">
        <f t="shared" si="13"/>
        <v>-12.15223953659137</v>
      </c>
      <c r="E137" s="100">
        <v>96.034070132148116</v>
      </c>
      <c r="F137" s="40">
        <f t="shared" ref="F137:F152" si="15">((E137/E136)-1)*100</f>
        <v>2.8021768187893814</v>
      </c>
      <c r="G137" s="127">
        <v>104.1</v>
      </c>
      <c r="H137" s="43">
        <f t="shared" ref="H137:H175" si="16">((G137/G136)-1)*100</f>
        <v>2.0588235294117574</v>
      </c>
      <c r="I137" s="21" t="s">
        <v>1</v>
      </c>
      <c r="J137" s="21" t="s">
        <v>1</v>
      </c>
      <c r="K137" s="21" t="s">
        <v>1</v>
      </c>
      <c r="L137" s="21" t="s">
        <v>1</v>
      </c>
      <c r="M137" s="21" t="s">
        <v>1</v>
      </c>
      <c r="N137" s="21" t="s">
        <v>1</v>
      </c>
      <c r="O137" s="21" t="s">
        <v>1</v>
      </c>
      <c r="P137" s="21" t="s">
        <v>1</v>
      </c>
      <c r="Q137" s="123">
        <f t="shared" ref="Q137:Q168" si="17">Q138/(1+(C138/100))</f>
        <v>99.732583921902147</v>
      </c>
      <c r="R137" s="123">
        <f t="shared" si="12"/>
        <v>2.8021768187893814</v>
      </c>
    </row>
    <row r="138" spans="1:18" ht="15" customHeight="1" x14ac:dyDescent="0.25">
      <c r="A138" s="125">
        <v>10519</v>
      </c>
      <c r="B138" s="40">
        <f t="shared" ref="B138:B175" si="18">B139/(1+(C139/100))</f>
        <v>25.254943917125672</v>
      </c>
      <c r="C138" s="192">
        <f t="shared" si="11"/>
        <v>-0.46436034362665746</v>
      </c>
      <c r="D138" s="3">
        <f t="shared" si="13"/>
        <v>-8.5537542662116337</v>
      </c>
      <c r="E138" s="100">
        <v>95.588125994083811</v>
      </c>
      <c r="F138" s="40">
        <f t="shared" si="15"/>
        <v>-0.46436034362665746</v>
      </c>
      <c r="G138" s="127">
        <v>105.8</v>
      </c>
      <c r="H138" s="43">
        <f t="shared" si="16"/>
        <v>1.6330451488953068</v>
      </c>
      <c r="I138" s="21" t="s">
        <v>1</v>
      </c>
      <c r="J138" s="21" t="s">
        <v>1</v>
      </c>
      <c r="K138" s="21" t="s">
        <v>1</v>
      </c>
      <c r="L138" s="21" t="s">
        <v>1</v>
      </c>
      <c r="M138" s="21" t="s">
        <v>1</v>
      </c>
      <c r="N138" s="21" t="s">
        <v>1</v>
      </c>
      <c r="O138" s="21" t="s">
        <v>1</v>
      </c>
      <c r="P138" s="21" t="s">
        <v>1</v>
      </c>
      <c r="Q138" s="123">
        <f t="shared" si="17"/>
        <v>99.269465352494663</v>
      </c>
      <c r="R138" s="123">
        <f t="shared" si="12"/>
        <v>-0.46436034362665746</v>
      </c>
    </row>
    <row r="139" spans="1:18" ht="15" customHeight="1" x14ac:dyDescent="0.25">
      <c r="A139" s="125">
        <v>10550</v>
      </c>
      <c r="B139" s="40">
        <f t="shared" si="18"/>
        <v>25.084103382113632</v>
      </c>
      <c r="C139" s="192">
        <f t="shared" ref="C139:C152" si="19">F139</f>
        <v>-0.67646372754838202</v>
      </c>
      <c r="D139" s="3">
        <f t="shared" si="13"/>
        <v>-6.998077931154989</v>
      </c>
      <c r="E139" s="100">
        <v>94.941506993890584</v>
      </c>
      <c r="F139" s="40">
        <f t="shared" si="15"/>
        <v>-0.67646372754838202</v>
      </c>
      <c r="G139" s="127">
        <v>104.4</v>
      </c>
      <c r="H139" s="43">
        <f t="shared" si="16"/>
        <v>-1.3232514177693666</v>
      </c>
      <c r="I139" s="21" t="s">
        <v>1</v>
      </c>
      <c r="J139" s="21" t="s">
        <v>1</v>
      </c>
      <c r="K139" s="21" t="s">
        <v>1</v>
      </c>
      <c r="L139" s="21" t="s">
        <v>1</v>
      </c>
      <c r="M139" s="21" t="s">
        <v>1</v>
      </c>
      <c r="N139" s="21" t="s">
        <v>1</v>
      </c>
      <c r="O139" s="21" t="s">
        <v>1</v>
      </c>
      <c r="P139" s="21" t="s">
        <v>1</v>
      </c>
      <c r="Q139" s="123">
        <f t="shared" si="17"/>
        <v>98.597943426853831</v>
      </c>
      <c r="R139" s="123">
        <f t="shared" ref="R139:R202" si="20">((Q139/Q138)-1)*100</f>
        <v>-0.67646372754838202</v>
      </c>
    </row>
    <row r="140" spans="1:18" ht="15" customHeight="1" x14ac:dyDescent="0.25">
      <c r="A140" s="125">
        <v>10580</v>
      </c>
      <c r="B140" s="40">
        <f t="shared" si="18"/>
        <v>25.340953289924848</v>
      </c>
      <c r="C140" s="192">
        <f t="shared" si="19"/>
        <v>1.0239549084076982</v>
      </c>
      <c r="D140" s="3">
        <f t="shared" si="13"/>
        <v>-9.9405409932166506</v>
      </c>
      <c r="E140" s="100">
        <v>95.913665214870775</v>
      </c>
      <c r="F140" s="40">
        <f t="shared" si="15"/>
        <v>1.0239549084076982</v>
      </c>
      <c r="G140" s="127">
        <v>103.8</v>
      </c>
      <c r="H140" s="43">
        <f t="shared" si="16"/>
        <v>-0.57471264367816577</v>
      </c>
      <c r="I140" s="21" t="s">
        <v>1</v>
      </c>
      <c r="J140" s="21" t="s">
        <v>1</v>
      </c>
      <c r="K140" s="21" t="s">
        <v>1</v>
      </c>
      <c r="L140" s="21" t="s">
        <v>1</v>
      </c>
      <c r="M140" s="21" t="s">
        <v>1</v>
      </c>
      <c r="N140" s="21" t="s">
        <v>1</v>
      </c>
      <c r="O140" s="21" t="s">
        <v>1</v>
      </c>
      <c r="P140" s="21" t="s">
        <v>1</v>
      </c>
      <c r="Q140" s="123">
        <f t="shared" si="17"/>
        <v>99.607541908162148</v>
      </c>
      <c r="R140" s="123">
        <f t="shared" si="20"/>
        <v>1.0239549084076982</v>
      </c>
    </row>
    <row r="141" spans="1:18" ht="15" customHeight="1" x14ac:dyDescent="0.25">
      <c r="A141" s="125">
        <v>10611</v>
      </c>
      <c r="B141" s="40">
        <f t="shared" si="18"/>
        <v>26.844349998030854</v>
      </c>
      <c r="C141" s="192">
        <f t="shared" si="19"/>
        <v>5.9326762135019306</v>
      </c>
      <c r="D141" s="3">
        <f t="shared" si="13"/>
        <v>-3.3388485851257976</v>
      </c>
      <c r="E141" s="100">
        <v>101.60391241657129</v>
      </c>
      <c r="F141" s="40">
        <f t="shared" si="15"/>
        <v>5.9326762135019306</v>
      </c>
      <c r="G141" s="127">
        <v>97.6</v>
      </c>
      <c r="H141" s="43">
        <f t="shared" si="16"/>
        <v>-5.9730250481695553</v>
      </c>
      <c r="I141" s="21" t="s">
        <v>1</v>
      </c>
      <c r="J141" s="21" t="s">
        <v>1</v>
      </c>
      <c r="K141" s="21" t="s">
        <v>1</v>
      </c>
      <c r="L141" s="21" t="s">
        <v>1</v>
      </c>
      <c r="M141" s="21" t="s">
        <v>1</v>
      </c>
      <c r="N141" s="21" t="s">
        <v>1</v>
      </c>
      <c r="O141" s="21" t="s">
        <v>1</v>
      </c>
      <c r="P141" s="21" t="s">
        <v>1</v>
      </c>
      <c r="Q141" s="123">
        <f t="shared" si="17"/>
        <v>105.51693485380164</v>
      </c>
      <c r="R141" s="123">
        <f t="shared" si="20"/>
        <v>5.9326762135019306</v>
      </c>
    </row>
    <row r="142" spans="1:18" ht="15" customHeight="1" x14ac:dyDescent="0.25">
      <c r="A142" s="125">
        <v>10642</v>
      </c>
      <c r="B142" s="40">
        <f t="shared" si="18"/>
        <v>27.13654622343077</v>
      </c>
      <c r="C142" s="192">
        <f t="shared" si="19"/>
        <v>1.0884831460674205</v>
      </c>
      <c r="D142" s="3">
        <f t="shared" si="13"/>
        <v>-2.070666269824406</v>
      </c>
      <c r="E142" s="100">
        <v>102.70985387897076</v>
      </c>
      <c r="F142" s="40">
        <f t="shared" si="15"/>
        <v>1.0884831460674205</v>
      </c>
      <c r="G142" s="127">
        <v>97.8</v>
      </c>
      <c r="H142" s="43">
        <f t="shared" si="16"/>
        <v>0.2049180327868827</v>
      </c>
      <c r="I142" s="21" t="s">
        <v>1</v>
      </c>
      <c r="J142" s="21" t="s">
        <v>1</v>
      </c>
      <c r="K142" s="21" t="s">
        <v>1</v>
      </c>
      <c r="L142" s="21" t="s">
        <v>1</v>
      </c>
      <c r="M142" s="21" t="s">
        <v>1</v>
      </c>
      <c r="N142" s="21" t="s">
        <v>1</v>
      </c>
      <c r="O142" s="21" t="s">
        <v>1</v>
      </c>
      <c r="P142" s="21" t="s">
        <v>1</v>
      </c>
      <c r="Q142" s="123">
        <f t="shared" si="17"/>
        <v>106.66546890593222</v>
      </c>
      <c r="R142" s="123">
        <f t="shared" si="20"/>
        <v>1.0884831460674205</v>
      </c>
    </row>
    <row r="143" spans="1:18" ht="15" customHeight="1" x14ac:dyDescent="0.25">
      <c r="A143" s="125">
        <v>10670</v>
      </c>
      <c r="B143" s="40">
        <f t="shared" si="18"/>
        <v>27.573662350944353</v>
      </c>
      <c r="C143" s="192">
        <f t="shared" si="19"/>
        <v>1.6108023619312295</v>
      </c>
      <c r="D143" s="3">
        <f t="shared" si="13"/>
        <v>-0.24296675191813888</v>
      </c>
      <c r="E143" s="100">
        <v>104.36430663118934</v>
      </c>
      <c r="F143" s="40">
        <f t="shared" si="15"/>
        <v>1.6108023619312295</v>
      </c>
      <c r="G143" s="127">
        <v>101.9</v>
      </c>
      <c r="H143" s="43">
        <f t="shared" si="16"/>
        <v>4.1922290388548111</v>
      </c>
      <c r="I143" s="21" t="s">
        <v>1</v>
      </c>
      <c r="J143" s="21" t="s">
        <v>1</v>
      </c>
      <c r="K143" s="21" t="s">
        <v>1</v>
      </c>
      <c r="L143" s="21" t="s">
        <v>1</v>
      </c>
      <c r="M143" s="21" t="s">
        <v>1</v>
      </c>
      <c r="N143" s="21" t="s">
        <v>1</v>
      </c>
      <c r="O143" s="21" t="s">
        <v>1</v>
      </c>
      <c r="P143" s="21" t="s">
        <v>1</v>
      </c>
      <c r="Q143" s="123">
        <f t="shared" si="17"/>
        <v>108.38363879843399</v>
      </c>
      <c r="R143" s="123">
        <f t="shared" si="20"/>
        <v>1.6108023619312295</v>
      </c>
    </row>
    <row r="144" spans="1:18" ht="15" customHeight="1" x14ac:dyDescent="0.25">
      <c r="A144" s="125">
        <v>10701</v>
      </c>
      <c r="B144" s="40">
        <f t="shared" si="18"/>
        <v>25.70148572932958</v>
      </c>
      <c r="C144" s="192">
        <f t="shared" si="19"/>
        <v>-6.7897278126735845</v>
      </c>
      <c r="D144" s="3">
        <f t="shared" si="13"/>
        <v>-5.2841821892231966</v>
      </c>
      <c r="E144" s="100">
        <v>97.278254277347529</v>
      </c>
      <c r="F144" s="40">
        <f t="shared" si="15"/>
        <v>-6.7897278126735845</v>
      </c>
      <c r="G144" s="127">
        <v>98.7</v>
      </c>
      <c r="H144" s="43">
        <f t="shared" si="16"/>
        <v>-3.140333660451422</v>
      </c>
      <c r="I144" s="21" t="s">
        <v>1</v>
      </c>
      <c r="J144" s="21" t="s">
        <v>1</v>
      </c>
      <c r="K144" s="21" t="s">
        <v>1</v>
      </c>
      <c r="L144" s="21" t="s">
        <v>1</v>
      </c>
      <c r="M144" s="21" t="s">
        <v>1</v>
      </c>
      <c r="N144" s="21" t="s">
        <v>1</v>
      </c>
      <c r="O144" s="21" t="s">
        <v>1</v>
      </c>
      <c r="P144" s="21" t="s">
        <v>1</v>
      </c>
      <c r="Q144" s="123">
        <f t="shared" si="17"/>
        <v>101.02468473054904</v>
      </c>
      <c r="R144" s="123">
        <f t="shared" si="20"/>
        <v>-6.7897278126735845</v>
      </c>
    </row>
    <row r="145" spans="1:18" ht="15" customHeight="1" x14ac:dyDescent="0.25">
      <c r="A145" s="125">
        <v>10731</v>
      </c>
      <c r="B145" s="40">
        <f t="shared" si="18"/>
        <v>26.358927236479385</v>
      </c>
      <c r="C145" s="192">
        <f t="shared" si="19"/>
        <v>2.5579902814706124</v>
      </c>
      <c r="D145" s="3">
        <f t="shared" si="13"/>
        <v>-1.135710813557822</v>
      </c>
      <c r="E145" s="100">
        <v>99.766622567746353</v>
      </c>
      <c r="F145" s="40">
        <f t="shared" si="15"/>
        <v>2.5579902814706124</v>
      </c>
      <c r="G145" s="127">
        <v>100.3</v>
      </c>
      <c r="H145" s="43">
        <f t="shared" si="16"/>
        <v>1.6210739614994862</v>
      </c>
      <c r="I145" s="21" t="s">
        <v>1</v>
      </c>
      <c r="J145" s="21" t="s">
        <v>1</v>
      </c>
      <c r="K145" s="21" t="s">
        <v>1</v>
      </c>
      <c r="L145" s="21" t="s">
        <v>1</v>
      </c>
      <c r="M145" s="21" t="s">
        <v>1</v>
      </c>
      <c r="N145" s="21" t="s">
        <v>1</v>
      </c>
      <c r="O145" s="21" t="s">
        <v>1</v>
      </c>
      <c r="P145" s="21" t="s">
        <v>1</v>
      </c>
      <c r="Q145" s="123">
        <f t="shared" si="17"/>
        <v>103.60888634784281</v>
      </c>
      <c r="R145" s="123">
        <f t="shared" si="20"/>
        <v>2.5579902814706124</v>
      </c>
    </row>
    <row r="146" spans="1:18" ht="15" customHeight="1" x14ac:dyDescent="0.25">
      <c r="A146" s="125">
        <v>10762</v>
      </c>
      <c r="B146" s="40">
        <f t="shared" si="18"/>
        <v>26.105611960427041</v>
      </c>
      <c r="C146" s="192">
        <f t="shared" si="19"/>
        <v>-0.96102270695511693</v>
      </c>
      <c r="D146" s="3">
        <f t="shared" si="13"/>
        <v>2.7976245708453362</v>
      </c>
      <c r="E146" s="100">
        <v>98.807842670908101</v>
      </c>
      <c r="F146" s="40">
        <f t="shared" si="15"/>
        <v>-0.96102270695511693</v>
      </c>
      <c r="G146" s="127">
        <v>100.1</v>
      </c>
      <c r="H146" s="43">
        <f t="shared" si="16"/>
        <v>-0.19940179461614971</v>
      </c>
      <c r="I146" s="21" t="s">
        <v>1</v>
      </c>
      <c r="J146" s="21" t="s">
        <v>1</v>
      </c>
      <c r="K146" s="21" t="s">
        <v>1</v>
      </c>
      <c r="L146" s="21" t="s">
        <v>1</v>
      </c>
      <c r="M146" s="21" t="s">
        <v>1</v>
      </c>
      <c r="N146" s="21" t="s">
        <v>1</v>
      </c>
      <c r="O146" s="21" t="s">
        <v>1</v>
      </c>
      <c r="P146" s="21" t="s">
        <v>1</v>
      </c>
      <c r="Q146" s="123">
        <f t="shared" si="17"/>
        <v>102.61318142361672</v>
      </c>
      <c r="R146" s="123">
        <f t="shared" si="20"/>
        <v>-0.96102270695511693</v>
      </c>
    </row>
    <row r="147" spans="1:18" ht="15" customHeight="1" x14ac:dyDescent="0.25">
      <c r="A147" s="125">
        <v>10792</v>
      </c>
      <c r="B147" s="40">
        <f t="shared" si="18"/>
        <v>26.665261988914782</v>
      </c>
      <c r="C147" s="192">
        <f t="shared" si="19"/>
        <v>2.1437920296069057</v>
      </c>
      <c r="D147" s="3">
        <f t="shared" si="13"/>
        <v>8.1680447354586239</v>
      </c>
      <c r="E147" s="100">
        <v>100.92607732671355</v>
      </c>
      <c r="F147" s="40">
        <f t="shared" si="15"/>
        <v>2.1437920296069057</v>
      </c>
      <c r="G147" s="127">
        <v>99.2</v>
      </c>
      <c r="H147" s="43">
        <f t="shared" si="16"/>
        <v>-0.89910089910089086</v>
      </c>
      <c r="I147" s="21" t="s">
        <v>1</v>
      </c>
      <c r="J147" s="21" t="s">
        <v>1</v>
      </c>
      <c r="K147" s="21" t="s">
        <v>1</v>
      </c>
      <c r="L147" s="21" t="s">
        <v>1</v>
      </c>
      <c r="M147" s="21" t="s">
        <v>1</v>
      </c>
      <c r="N147" s="21" t="s">
        <v>1</v>
      </c>
      <c r="O147" s="21" t="s">
        <v>1</v>
      </c>
      <c r="P147" s="21" t="s">
        <v>1</v>
      </c>
      <c r="Q147" s="123">
        <f t="shared" si="17"/>
        <v>104.81299462830229</v>
      </c>
      <c r="R147" s="123">
        <f t="shared" si="20"/>
        <v>2.1437920296069057</v>
      </c>
    </row>
    <row r="148" spans="1:18" ht="15" customHeight="1" x14ac:dyDescent="0.25">
      <c r="A148" s="125">
        <v>10823</v>
      </c>
      <c r="B148" s="40">
        <f t="shared" si="18"/>
        <v>26.382491448205183</v>
      </c>
      <c r="C148" s="192">
        <f t="shared" si="19"/>
        <v>-1.0604453870625807</v>
      </c>
      <c r="D148" s="3">
        <f t="shared" si="13"/>
        <v>6.8932594997135777</v>
      </c>
      <c r="E148" s="100">
        <v>99.855811395359211</v>
      </c>
      <c r="F148" s="40">
        <f t="shared" si="15"/>
        <v>-1.0604453870625807</v>
      </c>
      <c r="G148" s="127">
        <v>98.7</v>
      </c>
      <c r="H148" s="43">
        <f t="shared" si="16"/>
        <v>-0.50403225806451291</v>
      </c>
      <c r="I148" s="21" t="s">
        <v>1</v>
      </c>
      <c r="J148" s="21" t="s">
        <v>1</v>
      </c>
      <c r="K148" s="21" t="s">
        <v>1</v>
      </c>
      <c r="L148" s="21" t="s">
        <v>1</v>
      </c>
      <c r="M148" s="21" t="s">
        <v>1</v>
      </c>
      <c r="N148" s="21" t="s">
        <v>1</v>
      </c>
      <c r="O148" s="21" t="s">
        <v>1</v>
      </c>
      <c r="P148" s="21" t="s">
        <v>1</v>
      </c>
      <c r="Q148" s="123">
        <f t="shared" si="17"/>
        <v>103.70151006172431</v>
      </c>
      <c r="R148" s="123">
        <f t="shared" si="20"/>
        <v>-1.0604453870625807</v>
      </c>
    </row>
    <row r="149" spans="1:18" ht="15" customHeight="1" x14ac:dyDescent="0.25">
      <c r="A149" s="125">
        <v>10854</v>
      </c>
      <c r="B149" s="40">
        <f t="shared" si="18"/>
        <v>25.577773617769129</v>
      </c>
      <c r="C149" s="192">
        <f t="shared" si="19"/>
        <v>-3.0501964987495467</v>
      </c>
      <c r="D149" s="3">
        <f t="shared" ref="D149:D188" si="21">((B149/B137)-1)*100</f>
        <v>0.80798699791038153</v>
      </c>
      <c r="E149" s="100">
        <v>96.810012932380019</v>
      </c>
      <c r="F149" s="40">
        <f t="shared" si="15"/>
        <v>-3.0501964987495467</v>
      </c>
      <c r="G149" s="127">
        <v>99.6</v>
      </c>
      <c r="H149" s="43">
        <f t="shared" si="16"/>
        <v>0.91185410334344574</v>
      </c>
      <c r="I149" s="21" t="s">
        <v>1</v>
      </c>
      <c r="J149" s="21" t="s">
        <v>1</v>
      </c>
      <c r="K149" s="21" t="s">
        <v>1</v>
      </c>
      <c r="L149" s="21" t="s">
        <v>1</v>
      </c>
      <c r="M149" s="21" t="s">
        <v>1</v>
      </c>
      <c r="N149" s="21" t="s">
        <v>1</v>
      </c>
      <c r="O149" s="21" t="s">
        <v>1</v>
      </c>
      <c r="P149" s="21" t="s">
        <v>1</v>
      </c>
      <c r="Q149" s="123">
        <f t="shared" si="17"/>
        <v>100.53841023267118</v>
      </c>
      <c r="R149" s="123">
        <f t="shared" si="20"/>
        <v>-3.0501964987495467</v>
      </c>
    </row>
    <row r="150" spans="1:18" ht="15" customHeight="1" x14ac:dyDescent="0.25">
      <c r="A150" s="125">
        <v>10884</v>
      </c>
      <c r="B150" s="40">
        <f t="shared" si="18"/>
        <v>26.653479883051883</v>
      </c>
      <c r="C150" s="192">
        <f t="shared" si="19"/>
        <v>4.205629001796507</v>
      </c>
      <c r="D150" s="3">
        <f t="shared" si="21"/>
        <v>5.5376720317238393</v>
      </c>
      <c r="E150" s="100">
        <v>100.88148291290713</v>
      </c>
      <c r="F150" s="40">
        <f t="shared" si="15"/>
        <v>4.205629001796507</v>
      </c>
      <c r="G150" s="127">
        <v>101.8</v>
      </c>
      <c r="H150" s="43">
        <f t="shared" si="16"/>
        <v>2.2088353413654671</v>
      </c>
      <c r="I150" s="21" t="s">
        <v>1</v>
      </c>
      <c r="J150" s="21" t="s">
        <v>1</v>
      </c>
      <c r="K150" s="21" t="s">
        <v>1</v>
      </c>
      <c r="L150" s="21" t="s">
        <v>1</v>
      </c>
      <c r="M150" s="21" t="s">
        <v>1</v>
      </c>
      <c r="N150" s="21" t="s">
        <v>1</v>
      </c>
      <c r="O150" s="21" t="s">
        <v>1</v>
      </c>
      <c r="P150" s="21" t="s">
        <v>1</v>
      </c>
      <c r="Q150" s="123">
        <f t="shared" si="17"/>
        <v>104.76668277136154</v>
      </c>
      <c r="R150" s="123">
        <f t="shared" si="20"/>
        <v>4.205629001796507</v>
      </c>
    </row>
    <row r="151" spans="1:18" ht="15" customHeight="1" x14ac:dyDescent="0.25">
      <c r="A151" s="125">
        <v>10915</v>
      </c>
      <c r="B151" s="40">
        <f t="shared" si="18"/>
        <v>26.1221069086351</v>
      </c>
      <c r="C151" s="192">
        <f t="shared" si="19"/>
        <v>-1.9936345150738277</v>
      </c>
      <c r="D151" s="3">
        <f t="shared" si="21"/>
        <v>4.1380930014091044</v>
      </c>
      <c r="E151" s="100">
        <v>98.870274850237109</v>
      </c>
      <c r="F151" s="40">
        <f t="shared" si="15"/>
        <v>-1.9936345150738277</v>
      </c>
      <c r="G151" s="127">
        <v>99.6</v>
      </c>
      <c r="H151" s="43">
        <f t="shared" si="16"/>
        <v>-2.1611001964636611</v>
      </c>
      <c r="I151" s="21" t="s">
        <v>1</v>
      </c>
      <c r="J151" s="21" t="s">
        <v>1</v>
      </c>
      <c r="K151" s="21" t="s">
        <v>1</v>
      </c>
      <c r="L151" s="21" t="s">
        <v>1</v>
      </c>
      <c r="M151" s="21" t="s">
        <v>1</v>
      </c>
      <c r="N151" s="21" t="s">
        <v>1</v>
      </c>
      <c r="O151" s="21" t="s">
        <v>1</v>
      </c>
      <c r="P151" s="21" t="s">
        <v>1</v>
      </c>
      <c r="Q151" s="123">
        <f t="shared" si="17"/>
        <v>102.67801802333378</v>
      </c>
      <c r="R151" s="123">
        <f t="shared" si="20"/>
        <v>-1.9936345150738277</v>
      </c>
    </row>
    <row r="152" spans="1:18" ht="15" customHeight="1" x14ac:dyDescent="0.25">
      <c r="A152" s="125">
        <v>10945</v>
      </c>
      <c r="B152" s="40">
        <f t="shared" si="18"/>
        <v>25.925345740724669</v>
      </c>
      <c r="C152" s="192">
        <f t="shared" si="19"/>
        <v>-0.75323620946282643</v>
      </c>
      <c r="D152" s="3">
        <f t="shared" si="21"/>
        <v>2.3061186535242362</v>
      </c>
      <c r="E152" s="100">
        <v>98.125548139669704</v>
      </c>
      <c r="F152" s="40">
        <f t="shared" si="15"/>
        <v>-0.75323620946282643</v>
      </c>
      <c r="G152" s="127">
        <v>98.7</v>
      </c>
      <c r="H152" s="43">
        <f t="shared" si="16"/>
        <v>-0.90361445783131433</v>
      </c>
      <c r="I152" s="21" t="s">
        <v>1</v>
      </c>
      <c r="J152" s="21" t="s">
        <v>1</v>
      </c>
      <c r="K152" s="21" t="s">
        <v>1</v>
      </c>
      <c r="L152" s="21" t="s">
        <v>1</v>
      </c>
      <c r="M152" s="21" t="s">
        <v>1</v>
      </c>
      <c r="N152" s="21" t="s">
        <v>1</v>
      </c>
      <c r="O152" s="21" t="s">
        <v>1</v>
      </c>
      <c r="P152" s="21" t="s">
        <v>1</v>
      </c>
      <c r="Q152" s="123">
        <f t="shared" si="17"/>
        <v>101.90461001242326</v>
      </c>
      <c r="R152" s="123">
        <f t="shared" si="20"/>
        <v>-0.75323620946282643</v>
      </c>
    </row>
    <row r="153" spans="1:18" ht="15" customHeight="1" x14ac:dyDescent="0.25">
      <c r="A153" s="125">
        <v>10976</v>
      </c>
      <c r="B153" s="43">
        <f t="shared" si="18"/>
        <v>25.610143968800966</v>
      </c>
      <c r="C153" s="128">
        <f t="shared" ref="C153:C175" si="22">H153</f>
        <v>-1.2158054711246202</v>
      </c>
      <c r="D153" s="3">
        <f t="shared" si="21"/>
        <v>-4.5976379734298689</v>
      </c>
      <c r="E153" s="21" t="s">
        <v>1</v>
      </c>
      <c r="F153" s="21" t="s">
        <v>1</v>
      </c>
      <c r="G153" s="127">
        <v>97.5</v>
      </c>
      <c r="H153" s="43">
        <f t="shared" si="16"/>
        <v>-1.2158054711246202</v>
      </c>
      <c r="I153" s="21" t="s">
        <v>1</v>
      </c>
      <c r="J153" s="21" t="s">
        <v>1</v>
      </c>
      <c r="K153" s="21" t="s">
        <v>1</v>
      </c>
      <c r="L153" s="21" t="s">
        <v>1</v>
      </c>
      <c r="M153" s="21" t="s">
        <v>1</v>
      </c>
      <c r="N153" s="21" t="s">
        <v>1</v>
      </c>
      <c r="O153" s="21" t="s">
        <v>1</v>
      </c>
      <c r="P153" s="21" t="s">
        <v>1</v>
      </c>
      <c r="Q153" s="123">
        <f t="shared" si="17"/>
        <v>100.66564818856401</v>
      </c>
      <c r="R153" s="123">
        <f t="shared" si="20"/>
        <v>-1.2158054711246313</v>
      </c>
    </row>
    <row r="154" spans="1:18" ht="15" customHeight="1" x14ac:dyDescent="0.25">
      <c r="A154" s="125">
        <v>11007</v>
      </c>
      <c r="B154" s="43">
        <f t="shared" si="18"/>
        <v>26.371881584283251</v>
      </c>
      <c r="C154" s="128">
        <f t="shared" si="22"/>
        <v>2.9743589743589816</v>
      </c>
      <c r="D154" s="3">
        <f t="shared" si="21"/>
        <v>-2.8178406819040158</v>
      </c>
      <c r="E154" s="21" t="s">
        <v>1</v>
      </c>
      <c r="F154" s="21" t="s">
        <v>1</v>
      </c>
      <c r="G154" s="127">
        <v>100.4</v>
      </c>
      <c r="H154" s="43">
        <f t="shared" si="16"/>
        <v>2.9743589743589816</v>
      </c>
      <c r="I154" s="21" t="s">
        <v>1</v>
      </c>
      <c r="J154" s="21" t="s">
        <v>1</v>
      </c>
      <c r="K154" s="21" t="s">
        <v>1</v>
      </c>
      <c r="L154" s="21" t="s">
        <v>1</v>
      </c>
      <c r="M154" s="21" t="s">
        <v>1</v>
      </c>
      <c r="N154" s="21" t="s">
        <v>1</v>
      </c>
      <c r="O154" s="21" t="s">
        <v>1</v>
      </c>
      <c r="P154" s="21" t="s">
        <v>1</v>
      </c>
      <c r="Q154" s="123">
        <f t="shared" si="17"/>
        <v>103.65980592955719</v>
      </c>
      <c r="R154" s="123">
        <f t="shared" si="20"/>
        <v>2.9743589743589816</v>
      </c>
    </row>
    <row r="155" spans="1:18" ht="15" customHeight="1" x14ac:dyDescent="0.25">
      <c r="A155" s="125">
        <v>11035</v>
      </c>
      <c r="B155" s="43">
        <f t="shared" si="18"/>
        <v>26.109213441013498</v>
      </c>
      <c r="C155" s="128">
        <f t="shared" si="22"/>
        <v>-0.9960159362549792</v>
      </c>
      <c r="D155" s="3">
        <f t="shared" si="21"/>
        <v>-5.3110424407612271</v>
      </c>
      <c r="E155" s="21" t="s">
        <v>1</v>
      </c>
      <c r="F155" s="21" t="s">
        <v>1</v>
      </c>
      <c r="G155" s="127">
        <v>99.4</v>
      </c>
      <c r="H155" s="43">
        <f t="shared" si="16"/>
        <v>-0.9960159362549792</v>
      </c>
      <c r="I155" s="21" t="s">
        <v>1</v>
      </c>
      <c r="J155" s="21" t="s">
        <v>1</v>
      </c>
      <c r="K155" s="21" t="s">
        <v>1</v>
      </c>
      <c r="L155" s="21" t="s">
        <v>1</v>
      </c>
      <c r="M155" s="21" t="s">
        <v>1</v>
      </c>
      <c r="N155" s="21" t="s">
        <v>1</v>
      </c>
      <c r="O155" s="21" t="s">
        <v>1</v>
      </c>
      <c r="P155" s="21" t="s">
        <v>1</v>
      </c>
      <c r="Q155" s="123">
        <f t="shared" si="17"/>
        <v>102.62733774300781</v>
      </c>
      <c r="R155" s="123">
        <f t="shared" si="20"/>
        <v>-0.9960159362549903</v>
      </c>
    </row>
    <row r="156" spans="1:18" ht="15" customHeight="1" x14ac:dyDescent="0.25">
      <c r="A156" s="125">
        <v>11066</v>
      </c>
      <c r="B156" s="43">
        <f t="shared" si="18"/>
        <v>26.5294824702451</v>
      </c>
      <c r="C156" s="128">
        <f t="shared" si="22"/>
        <v>1.609657947686105</v>
      </c>
      <c r="D156" s="3">
        <f t="shared" si="21"/>
        <v>3.2215909602869353</v>
      </c>
      <c r="E156" s="21" t="s">
        <v>1</v>
      </c>
      <c r="F156" s="21" t="s">
        <v>1</v>
      </c>
      <c r="G156" s="127">
        <v>101</v>
      </c>
      <c r="H156" s="43">
        <f t="shared" si="16"/>
        <v>1.609657947686105</v>
      </c>
      <c r="I156" s="21" t="s">
        <v>1</v>
      </c>
      <c r="J156" s="21" t="s">
        <v>1</v>
      </c>
      <c r="K156" s="21" t="s">
        <v>1</v>
      </c>
      <c r="L156" s="21" t="s">
        <v>1</v>
      </c>
      <c r="M156" s="21" t="s">
        <v>1</v>
      </c>
      <c r="N156" s="21" t="s">
        <v>1</v>
      </c>
      <c r="O156" s="21" t="s">
        <v>1</v>
      </c>
      <c r="P156" s="21" t="s">
        <v>1</v>
      </c>
      <c r="Q156" s="123">
        <f t="shared" si="17"/>
        <v>104.27928684148681</v>
      </c>
      <c r="R156" s="123">
        <f t="shared" si="20"/>
        <v>1.609657947686105</v>
      </c>
    </row>
    <row r="157" spans="1:18" ht="15" customHeight="1" x14ac:dyDescent="0.25">
      <c r="A157" s="125">
        <v>11096</v>
      </c>
      <c r="B157" s="43">
        <f t="shared" si="18"/>
        <v>26.5294824702451</v>
      </c>
      <c r="C157" s="128">
        <f t="shared" si="22"/>
        <v>0</v>
      </c>
      <c r="D157" s="3">
        <f t="shared" si="21"/>
        <v>0.64704922258624897</v>
      </c>
      <c r="E157" s="21" t="s">
        <v>1</v>
      </c>
      <c r="F157" s="21" t="s">
        <v>1</v>
      </c>
      <c r="G157" s="127">
        <v>101</v>
      </c>
      <c r="H157" s="43">
        <f t="shared" si="16"/>
        <v>0</v>
      </c>
      <c r="I157" s="21" t="s">
        <v>1</v>
      </c>
      <c r="J157" s="21" t="s">
        <v>1</v>
      </c>
      <c r="K157" s="21" t="s">
        <v>1</v>
      </c>
      <c r="L157" s="21" t="s">
        <v>1</v>
      </c>
      <c r="M157" s="21" t="s">
        <v>1</v>
      </c>
      <c r="N157" s="21" t="s">
        <v>1</v>
      </c>
      <c r="O157" s="21" t="s">
        <v>1</v>
      </c>
      <c r="P157" s="21" t="s">
        <v>1</v>
      </c>
      <c r="Q157" s="123">
        <f t="shared" si="17"/>
        <v>104.27928684148681</v>
      </c>
      <c r="R157" s="123">
        <f t="shared" si="20"/>
        <v>0</v>
      </c>
    </row>
    <row r="158" spans="1:18" ht="15" customHeight="1" x14ac:dyDescent="0.25">
      <c r="A158" s="125">
        <v>11127</v>
      </c>
      <c r="B158" s="43">
        <f t="shared" si="18"/>
        <v>26.5294824702451</v>
      </c>
      <c r="C158" s="128">
        <f t="shared" si="22"/>
        <v>0</v>
      </c>
      <c r="D158" s="3">
        <f t="shared" si="21"/>
        <v>1.6236758228866499</v>
      </c>
      <c r="E158" s="21" t="s">
        <v>1</v>
      </c>
      <c r="F158" s="21" t="s">
        <v>1</v>
      </c>
      <c r="G158" s="127">
        <v>101</v>
      </c>
      <c r="H158" s="43">
        <f t="shared" si="16"/>
        <v>0</v>
      </c>
      <c r="I158" s="21" t="s">
        <v>1</v>
      </c>
      <c r="J158" s="21" t="s">
        <v>1</v>
      </c>
      <c r="K158" s="21" t="s">
        <v>1</v>
      </c>
      <c r="L158" s="21" t="s">
        <v>1</v>
      </c>
      <c r="M158" s="21" t="s">
        <v>1</v>
      </c>
      <c r="N158" s="21" t="s">
        <v>1</v>
      </c>
      <c r="O158" s="21" t="s">
        <v>1</v>
      </c>
      <c r="P158" s="21" t="s">
        <v>1</v>
      </c>
      <c r="Q158" s="123">
        <f t="shared" si="17"/>
        <v>104.27928684148681</v>
      </c>
      <c r="R158" s="123">
        <f t="shared" si="20"/>
        <v>0</v>
      </c>
    </row>
    <row r="159" spans="1:18" ht="15" customHeight="1" x14ac:dyDescent="0.25">
      <c r="A159" s="125">
        <v>11157</v>
      </c>
      <c r="B159" s="43">
        <f t="shared" si="18"/>
        <v>26.58201609889905</v>
      </c>
      <c r="C159" s="128">
        <f t="shared" si="22"/>
        <v>0.1980198019801982</v>
      </c>
      <c r="D159" s="3">
        <f t="shared" si="21"/>
        <v>-0.31218853221970377</v>
      </c>
      <c r="E159" s="21" t="s">
        <v>1</v>
      </c>
      <c r="F159" s="21" t="s">
        <v>1</v>
      </c>
      <c r="G159" s="127">
        <v>101.2</v>
      </c>
      <c r="H159" s="43">
        <f t="shared" si="16"/>
        <v>0.1980198019801982</v>
      </c>
      <c r="I159" s="21" t="s">
        <v>1</v>
      </c>
      <c r="J159" s="21" t="s">
        <v>1</v>
      </c>
      <c r="K159" s="21" t="s">
        <v>1</v>
      </c>
      <c r="L159" s="21" t="s">
        <v>1</v>
      </c>
      <c r="M159" s="21" t="s">
        <v>1</v>
      </c>
      <c r="N159" s="21" t="s">
        <v>1</v>
      </c>
      <c r="O159" s="21" t="s">
        <v>1</v>
      </c>
      <c r="P159" s="21" t="s">
        <v>1</v>
      </c>
      <c r="Q159" s="123">
        <f t="shared" si="17"/>
        <v>104.48578047879668</v>
      </c>
      <c r="R159" s="123">
        <f t="shared" si="20"/>
        <v>0.1980198019801982</v>
      </c>
    </row>
    <row r="160" spans="1:18" ht="15" customHeight="1" x14ac:dyDescent="0.25">
      <c r="A160" s="125">
        <v>11188</v>
      </c>
      <c r="B160" s="43">
        <f t="shared" si="18"/>
        <v>26.818417427841823</v>
      </c>
      <c r="C160" s="128">
        <f t="shared" si="22"/>
        <v>0.88932806324109048</v>
      </c>
      <c r="D160" s="3">
        <f t="shared" si="21"/>
        <v>1.6523306014993411</v>
      </c>
      <c r="E160" s="21" t="s">
        <v>1</v>
      </c>
      <c r="F160" s="21" t="s">
        <v>1</v>
      </c>
      <c r="G160" s="127">
        <v>102.1</v>
      </c>
      <c r="H160" s="43">
        <f t="shared" si="16"/>
        <v>0.88932806324109048</v>
      </c>
      <c r="I160" s="21" t="s">
        <v>1</v>
      </c>
      <c r="J160" s="21" t="s">
        <v>1</v>
      </c>
      <c r="K160" s="21" t="s">
        <v>1</v>
      </c>
      <c r="L160" s="21" t="s">
        <v>1</v>
      </c>
      <c r="M160" s="21" t="s">
        <v>1</v>
      </c>
      <c r="N160" s="21" t="s">
        <v>1</v>
      </c>
      <c r="O160" s="21" t="s">
        <v>1</v>
      </c>
      <c r="P160" s="21" t="s">
        <v>1</v>
      </c>
      <c r="Q160" s="123">
        <f t="shared" si="17"/>
        <v>105.4150018466911</v>
      </c>
      <c r="R160" s="123">
        <f t="shared" si="20"/>
        <v>0.88932806324109048</v>
      </c>
    </row>
    <row r="161" spans="1:18" ht="15" customHeight="1" x14ac:dyDescent="0.25">
      <c r="A161" s="125">
        <v>11219</v>
      </c>
      <c r="B161" s="43">
        <f t="shared" si="18"/>
        <v>26.450682027264168</v>
      </c>
      <c r="C161" s="128">
        <f t="shared" si="22"/>
        <v>-1.3712047012732542</v>
      </c>
      <c r="D161" s="3">
        <f t="shared" si="21"/>
        <v>3.4127614957410568</v>
      </c>
      <c r="E161" s="21" t="s">
        <v>1</v>
      </c>
      <c r="F161" s="21" t="s">
        <v>1</v>
      </c>
      <c r="G161" s="127">
        <v>100.7</v>
      </c>
      <c r="H161" s="43">
        <f t="shared" si="16"/>
        <v>-1.3712047012732542</v>
      </c>
      <c r="I161" s="21" t="s">
        <v>1</v>
      </c>
      <c r="J161" s="21" t="s">
        <v>1</v>
      </c>
      <c r="K161" s="21" t="s">
        <v>1</v>
      </c>
      <c r="L161" s="21" t="s">
        <v>1</v>
      </c>
      <c r="M161" s="21" t="s">
        <v>1</v>
      </c>
      <c r="N161" s="21" t="s">
        <v>1</v>
      </c>
      <c r="O161" s="21" t="s">
        <v>1</v>
      </c>
      <c r="P161" s="21" t="s">
        <v>1</v>
      </c>
      <c r="Q161" s="123">
        <f t="shared" si="17"/>
        <v>103.96954638552198</v>
      </c>
      <c r="R161" s="123">
        <f t="shared" si="20"/>
        <v>-1.3712047012732542</v>
      </c>
    </row>
    <row r="162" spans="1:18" ht="15" customHeight="1" x14ac:dyDescent="0.25">
      <c r="A162" s="125">
        <v>11249</v>
      </c>
      <c r="B162" s="43">
        <f t="shared" si="18"/>
        <v>26.844684242168796</v>
      </c>
      <c r="C162" s="128">
        <f t="shared" si="22"/>
        <v>1.4895729890764597</v>
      </c>
      <c r="D162" s="3">
        <f t="shared" si="21"/>
        <v>0.71737108983842557</v>
      </c>
      <c r="E162" s="21" t="s">
        <v>1</v>
      </c>
      <c r="F162" s="21" t="s">
        <v>1</v>
      </c>
      <c r="G162" s="127">
        <v>102.2</v>
      </c>
      <c r="H162" s="43">
        <f t="shared" si="16"/>
        <v>1.4895729890764597</v>
      </c>
      <c r="I162" s="21" t="s">
        <v>1</v>
      </c>
      <c r="J162" s="21" t="s">
        <v>1</v>
      </c>
      <c r="K162" s="21" t="s">
        <v>1</v>
      </c>
      <c r="L162" s="21" t="s">
        <v>1</v>
      </c>
      <c r="M162" s="21" t="s">
        <v>1</v>
      </c>
      <c r="N162" s="21" t="s">
        <v>1</v>
      </c>
      <c r="O162" s="21" t="s">
        <v>1</v>
      </c>
      <c r="P162" s="21" t="s">
        <v>1</v>
      </c>
      <c r="Q162" s="123">
        <f t="shared" si="17"/>
        <v>105.51824866534604</v>
      </c>
      <c r="R162" s="123">
        <f t="shared" si="20"/>
        <v>1.4895729890764597</v>
      </c>
    </row>
    <row r="163" spans="1:18" ht="15" customHeight="1" x14ac:dyDescent="0.25">
      <c r="A163" s="125">
        <v>11280</v>
      </c>
      <c r="B163" s="43">
        <f t="shared" si="18"/>
        <v>26.056679812359533</v>
      </c>
      <c r="C163" s="128">
        <f t="shared" si="22"/>
        <v>-2.9354207436399271</v>
      </c>
      <c r="D163" s="3">
        <f t="shared" si="21"/>
        <v>-0.25046638276309263</v>
      </c>
      <c r="E163" s="21" t="s">
        <v>1</v>
      </c>
      <c r="F163" s="21" t="s">
        <v>1</v>
      </c>
      <c r="G163" s="127">
        <v>99.2</v>
      </c>
      <c r="H163" s="43">
        <f t="shared" si="16"/>
        <v>-2.9354207436399271</v>
      </c>
      <c r="I163" s="21" t="s">
        <v>1</v>
      </c>
      <c r="J163" s="21" t="s">
        <v>1</v>
      </c>
      <c r="K163" s="21" t="s">
        <v>1</v>
      </c>
      <c r="L163" s="21" t="s">
        <v>1</v>
      </c>
      <c r="M163" s="21" t="s">
        <v>1</v>
      </c>
      <c r="N163" s="21" t="s">
        <v>1</v>
      </c>
      <c r="O163" s="21" t="s">
        <v>1</v>
      </c>
      <c r="P163" s="21" t="s">
        <v>1</v>
      </c>
      <c r="Q163" s="123">
        <f t="shared" si="17"/>
        <v>102.42084410569791</v>
      </c>
      <c r="R163" s="123">
        <f t="shared" si="20"/>
        <v>-2.9354207436399271</v>
      </c>
    </row>
    <row r="164" spans="1:18" ht="15" customHeight="1" x14ac:dyDescent="0.25">
      <c r="A164" s="125">
        <v>11310</v>
      </c>
      <c r="B164" s="43">
        <f t="shared" si="18"/>
        <v>24.32307006677916</v>
      </c>
      <c r="C164" s="128">
        <f t="shared" si="22"/>
        <v>-6.6532258064516236</v>
      </c>
      <c r="D164" s="3">
        <f t="shared" si="21"/>
        <v>-6.1803444782168704</v>
      </c>
      <c r="E164" s="21" t="s">
        <v>1</v>
      </c>
      <c r="F164" s="21" t="s">
        <v>1</v>
      </c>
      <c r="G164" s="127">
        <v>92.6</v>
      </c>
      <c r="H164" s="43">
        <f t="shared" si="16"/>
        <v>-6.6532258064516236</v>
      </c>
      <c r="I164" s="21" t="s">
        <v>1</v>
      </c>
      <c r="J164" s="21" t="s">
        <v>1</v>
      </c>
      <c r="K164" s="21" t="s">
        <v>1</v>
      </c>
      <c r="L164" s="21" t="s">
        <v>1</v>
      </c>
      <c r="M164" s="21" t="s">
        <v>1</v>
      </c>
      <c r="N164" s="21" t="s">
        <v>1</v>
      </c>
      <c r="O164" s="21" t="s">
        <v>1</v>
      </c>
      <c r="P164" s="21" t="s">
        <v>1</v>
      </c>
      <c r="Q164" s="123">
        <f t="shared" si="17"/>
        <v>95.606554074472029</v>
      </c>
      <c r="R164" s="123">
        <f t="shared" si="20"/>
        <v>-6.6532258064516236</v>
      </c>
    </row>
    <row r="165" spans="1:18" ht="15" customHeight="1" x14ac:dyDescent="0.25">
      <c r="A165" s="125">
        <v>11341</v>
      </c>
      <c r="B165" s="43">
        <f t="shared" si="18"/>
        <v>25.452543082839103</v>
      </c>
      <c r="C165" s="128">
        <f t="shared" si="22"/>
        <v>4.6436285097192442</v>
      </c>
      <c r="D165" s="3">
        <f t="shared" si="21"/>
        <v>-0.61538461538465095</v>
      </c>
      <c r="E165" s="21" t="s">
        <v>1</v>
      </c>
      <c r="F165" s="21" t="s">
        <v>1</v>
      </c>
      <c r="G165" s="127">
        <v>96.9</v>
      </c>
      <c r="H165" s="43">
        <f t="shared" si="16"/>
        <v>4.6436285097192442</v>
      </c>
      <c r="I165" s="21" t="s">
        <v>1</v>
      </c>
      <c r="J165" s="21" t="s">
        <v>1</v>
      </c>
      <c r="K165" s="21" t="s">
        <v>1</v>
      </c>
      <c r="L165" s="21" t="s">
        <v>1</v>
      </c>
      <c r="M165" s="21" t="s">
        <v>1</v>
      </c>
      <c r="N165" s="21" t="s">
        <v>1</v>
      </c>
      <c r="O165" s="21" t="s">
        <v>1</v>
      </c>
      <c r="P165" s="21" t="s">
        <v>1</v>
      </c>
      <c r="Q165" s="123">
        <f t="shared" si="17"/>
        <v>100.04616727663436</v>
      </c>
      <c r="R165" s="123">
        <f t="shared" si="20"/>
        <v>4.6436285097192442</v>
      </c>
    </row>
    <row r="166" spans="1:18" ht="15" customHeight="1" x14ac:dyDescent="0.25">
      <c r="A166" s="125">
        <v>11372</v>
      </c>
      <c r="B166" s="43">
        <f t="shared" si="18"/>
        <v>25.79401166908978</v>
      </c>
      <c r="C166" s="128">
        <f t="shared" si="22"/>
        <v>1.3415892672858476</v>
      </c>
      <c r="D166" s="3">
        <f t="shared" si="21"/>
        <v>-2.1912350597610097</v>
      </c>
      <c r="E166" s="21" t="s">
        <v>1</v>
      </c>
      <c r="F166" s="21" t="s">
        <v>1</v>
      </c>
      <c r="G166" s="127">
        <v>98.2</v>
      </c>
      <c r="H166" s="43">
        <f t="shared" si="16"/>
        <v>1.3415892672858476</v>
      </c>
      <c r="I166" s="21" t="s">
        <v>1</v>
      </c>
      <c r="J166" s="21" t="s">
        <v>1</v>
      </c>
      <c r="K166" s="21" t="s">
        <v>1</v>
      </c>
      <c r="L166" s="21" t="s">
        <v>1</v>
      </c>
      <c r="M166" s="21" t="s">
        <v>1</v>
      </c>
      <c r="N166" s="21" t="s">
        <v>1</v>
      </c>
      <c r="O166" s="21" t="s">
        <v>1</v>
      </c>
      <c r="P166" s="21" t="s">
        <v>1</v>
      </c>
      <c r="Q166" s="123">
        <f t="shared" si="17"/>
        <v>101.38837591914853</v>
      </c>
      <c r="R166" s="123">
        <f t="shared" si="20"/>
        <v>1.3415892672858476</v>
      </c>
    </row>
    <row r="167" spans="1:18" ht="15" customHeight="1" x14ac:dyDescent="0.25">
      <c r="A167" s="125">
        <v>11400</v>
      </c>
      <c r="B167" s="43">
        <f t="shared" si="18"/>
        <v>25.452543082839103</v>
      </c>
      <c r="C167" s="128">
        <f t="shared" si="22"/>
        <v>-1.323828920570258</v>
      </c>
      <c r="D167" s="3">
        <f t="shared" si="21"/>
        <v>-2.5150905432596016</v>
      </c>
      <c r="E167" s="21" t="s">
        <v>1</v>
      </c>
      <c r="F167" s="21" t="s">
        <v>1</v>
      </c>
      <c r="G167" s="127">
        <v>96.9</v>
      </c>
      <c r="H167" s="43">
        <f t="shared" si="16"/>
        <v>-1.323828920570258</v>
      </c>
      <c r="I167" s="21" t="s">
        <v>1</v>
      </c>
      <c r="J167" s="21" t="s">
        <v>1</v>
      </c>
      <c r="K167" s="21" t="s">
        <v>1</v>
      </c>
      <c r="L167" s="21" t="s">
        <v>1</v>
      </c>
      <c r="M167" s="21" t="s">
        <v>1</v>
      </c>
      <c r="N167" s="21" t="s">
        <v>1</v>
      </c>
      <c r="O167" s="21" t="s">
        <v>1</v>
      </c>
      <c r="P167" s="21" t="s">
        <v>1</v>
      </c>
      <c r="Q167" s="123">
        <f t="shared" si="17"/>
        <v>100.04616727663435</v>
      </c>
      <c r="R167" s="123">
        <f t="shared" si="20"/>
        <v>-1.323828920570258</v>
      </c>
    </row>
    <row r="168" spans="1:18" ht="15" customHeight="1" x14ac:dyDescent="0.25">
      <c r="A168" s="125">
        <v>11431</v>
      </c>
      <c r="B168" s="43">
        <f t="shared" si="18"/>
        <v>25.347475825531198</v>
      </c>
      <c r="C168" s="128">
        <f t="shared" si="22"/>
        <v>-0.41279669762642746</v>
      </c>
      <c r="D168" s="3">
        <f t="shared" si="21"/>
        <v>-4.4554455445544932</v>
      </c>
      <c r="E168" s="21" t="s">
        <v>1</v>
      </c>
      <c r="F168" s="21" t="s">
        <v>1</v>
      </c>
      <c r="G168" s="127">
        <v>96.5</v>
      </c>
      <c r="H168" s="43">
        <f t="shared" si="16"/>
        <v>-0.41279669762642746</v>
      </c>
      <c r="I168" s="21" t="s">
        <v>1</v>
      </c>
      <c r="J168" s="21" t="s">
        <v>1</v>
      </c>
      <c r="K168" s="21" t="s">
        <v>1</v>
      </c>
      <c r="L168" s="21" t="s">
        <v>1</v>
      </c>
      <c r="M168" s="21" t="s">
        <v>1</v>
      </c>
      <c r="N168" s="21" t="s">
        <v>1</v>
      </c>
      <c r="O168" s="21" t="s">
        <v>1</v>
      </c>
      <c r="P168" s="21" t="s">
        <v>1</v>
      </c>
      <c r="Q168" s="123">
        <f t="shared" si="17"/>
        <v>99.633180002014598</v>
      </c>
      <c r="R168" s="123">
        <f t="shared" si="20"/>
        <v>-0.41279669762641635</v>
      </c>
    </row>
    <row r="169" spans="1:18" ht="15" customHeight="1" x14ac:dyDescent="0.25">
      <c r="A169" s="125">
        <v>11461</v>
      </c>
      <c r="B169" s="43">
        <f t="shared" si="18"/>
        <v>24.034135109182433</v>
      </c>
      <c r="C169" s="128">
        <f t="shared" si="22"/>
        <v>-5.1813471502590636</v>
      </c>
      <c r="D169" s="3">
        <f t="shared" si="21"/>
        <v>-9.4059405940594374</v>
      </c>
      <c r="E169" s="21" t="s">
        <v>1</v>
      </c>
      <c r="F169" s="21" t="s">
        <v>1</v>
      </c>
      <c r="G169" s="127">
        <v>91.5</v>
      </c>
      <c r="H169" s="43">
        <f t="shared" si="16"/>
        <v>-5.1813471502590636</v>
      </c>
      <c r="I169" s="21" t="s">
        <v>1</v>
      </c>
      <c r="J169" s="21" t="s">
        <v>1</v>
      </c>
      <c r="K169" s="21" t="s">
        <v>1</v>
      </c>
      <c r="L169" s="21" t="s">
        <v>1</v>
      </c>
      <c r="M169" s="21" t="s">
        <v>1</v>
      </c>
      <c r="N169" s="21" t="s">
        <v>1</v>
      </c>
      <c r="O169" s="21" t="s">
        <v>1</v>
      </c>
      <c r="P169" s="21" t="s">
        <v>1</v>
      </c>
      <c r="Q169" s="123">
        <f t="shared" ref="Q169:Q177" si="23">Q170/(1+(C170/100))</f>
        <v>94.470839069267726</v>
      </c>
      <c r="R169" s="123">
        <f t="shared" si="20"/>
        <v>-5.1813471502590751</v>
      </c>
    </row>
    <row r="170" spans="1:18" ht="15" customHeight="1" x14ac:dyDescent="0.25">
      <c r="A170" s="125">
        <v>11492</v>
      </c>
      <c r="B170" s="43">
        <f t="shared" si="18"/>
        <v>24.034135109182433</v>
      </c>
      <c r="C170" s="128">
        <f t="shared" si="22"/>
        <v>0</v>
      </c>
      <c r="D170" s="3">
        <f t="shared" si="21"/>
        <v>-9.4059405940594374</v>
      </c>
      <c r="E170" s="21" t="s">
        <v>1</v>
      </c>
      <c r="F170" s="21" t="s">
        <v>1</v>
      </c>
      <c r="G170" s="127">
        <v>91.5</v>
      </c>
      <c r="H170" s="43">
        <f t="shared" si="16"/>
        <v>0</v>
      </c>
      <c r="I170" s="21" t="s">
        <v>1</v>
      </c>
      <c r="J170" s="21" t="s">
        <v>1</v>
      </c>
      <c r="K170" s="21" t="s">
        <v>1</v>
      </c>
      <c r="L170" s="21" t="s">
        <v>1</v>
      </c>
      <c r="M170" s="21" t="s">
        <v>1</v>
      </c>
      <c r="N170" s="21" t="s">
        <v>1</v>
      </c>
      <c r="O170" s="21" t="s">
        <v>1</v>
      </c>
      <c r="P170" s="21" t="s">
        <v>1</v>
      </c>
      <c r="Q170" s="123">
        <f t="shared" si="23"/>
        <v>94.470839069267726</v>
      </c>
      <c r="R170" s="123">
        <f t="shared" si="20"/>
        <v>0</v>
      </c>
    </row>
    <row r="171" spans="1:18" ht="15" customHeight="1" x14ac:dyDescent="0.25">
      <c r="A171" s="125">
        <v>11522</v>
      </c>
      <c r="B171" s="43">
        <f t="shared" si="18"/>
        <v>23.272397493700147</v>
      </c>
      <c r="C171" s="128">
        <f t="shared" si="22"/>
        <v>-3.1693989071038264</v>
      </c>
      <c r="D171" s="3">
        <f t="shared" si="21"/>
        <v>-12.450592885375533</v>
      </c>
      <c r="E171" s="21" t="s">
        <v>1</v>
      </c>
      <c r="F171" s="21" t="s">
        <v>1</v>
      </c>
      <c r="G171" s="127">
        <v>88.6</v>
      </c>
      <c r="H171" s="43">
        <f t="shared" si="16"/>
        <v>-3.1693989071038264</v>
      </c>
      <c r="I171" s="21" t="s">
        <v>1</v>
      </c>
      <c r="J171" s="21" t="s">
        <v>1</v>
      </c>
      <c r="K171" s="21" t="s">
        <v>1</v>
      </c>
      <c r="L171" s="21" t="s">
        <v>1</v>
      </c>
      <c r="M171" s="21" t="s">
        <v>1</v>
      </c>
      <c r="N171" s="21" t="s">
        <v>1</v>
      </c>
      <c r="O171" s="21" t="s">
        <v>1</v>
      </c>
      <c r="P171" s="21" t="s">
        <v>1</v>
      </c>
      <c r="Q171" s="123">
        <f t="shared" si="23"/>
        <v>91.476681328274537</v>
      </c>
      <c r="R171" s="123">
        <f t="shared" si="20"/>
        <v>-3.1693989071038264</v>
      </c>
    </row>
    <row r="172" spans="1:18" ht="15" customHeight="1" x14ac:dyDescent="0.25">
      <c r="A172" s="125">
        <v>11553</v>
      </c>
      <c r="B172" s="43">
        <f t="shared" si="18"/>
        <v>23.377464751008052</v>
      </c>
      <c r="C172" s="128">
        <f t="shared" si="22"/>
        <v>0.45146726862304032</v>
      </c>
      <c r="D172" s="3">
        <f t="shared" si="21"/>
        <v>-12.83055827619981</v>
      </c>
      <c r="E172" s="21" t="s">
        <v>1</v>
      </c>
      <c r="F172" s="21" t="s">
        <v>1</v>
      </c>
      <c r="G172" s="127">
        <v>89</v>
      </c>
      <c r="H172" s="43">
        <f t="shared" si="16"/>
        <v>0.45146726862304032</v>
      </c>
      <c r="I172" s="21" t="s">
        <v>1</v>
      </c>
      <c r="J172" s="21" t="s">
        <v>1</v>
      </c>
      <c r="K172" s="21" t="s">
        <v>1</v>
      </c>
      <c r="L172" s="21" t="s">
        <v>1</v>
      </c>
      <c r="M172" s="21" t="s">
        <v>1</v>
      </c>
      <c r="N172" s="21" t="s">
        <v>1</v>
      </c>
      <c r="O172" s="21" t="s">
        <v>1</v>
      </c>
      <c r="P172" s="21" t="s">
        <v>1</v>
      </c>
      <c r="Q172" s="123">
        <f t="shared" si="23"/>
        <v>91.889668602894304</v>
      </c>
      <c r="R172" s="123">
        <f t="shared" si="20"/>
        <v>0.45146726862304032</v>
      </c>
    </row>
    <row r="173" spans="1:18" ht="15" customHeight="1" x14ac:dyDescent="0.25">
      <c r="A173" s="125">
        <v>11584</v>
      </c>
      <c r="B173" s="43">
        <f t="shared" si="18"/>
        <v>23.062262979084348</v>
      </c>
      <c r="C173" s="128">
        <f t="shared" si="22"/>
        <v>-1.3483146067415741</v>
      </c>
      <c r="D173" s="3">
        <f t="shared" si="21"/>
        <v>-12.810327706057601</v>
      </c>
      <c r="E173" s="21" t="s">
        <v>1</v>
      </c>
      <c r="F173" s="21" t="s">
        <v>1</v>
      </c>
      <c r="G173" s="127">
        <v>87.8</v>
      </c>
      <c r="H173" s="43">
        <f t="shared" si="16"/>
        <v>-1.3483146067415741</v>
      </c>
      <c r="I173" s="21" t="s">
        <v>1</v>
      </c>
      <c r="J173" s="21" t="s">
        <v>1</v>
      </c>
      <c r="K173" s="21" t="s">
        <v>1</v>
      </c>
      <c r="L173" s="21" t="s">
        <v>1</v>
      </c>
      <c r="M173" s="21" t="s">
        <v>1</v>
      </c>
      <c r="N173" s="21" t="s">
        <v>1</v>
      </c>
      <c r="O173" s="21" t="s">
        <v>1</v>
      </c>
      <c r="P173" s="21" t="s">
        <v>1</v>
      </c>
      <c r="Q173" s="123">
        <f t="shared" si="23"/>
        <v>90.650706779035048</v>
      </c>
      <c r="R173" s="123">
        <f t="shared" si="20"/>
        <v>-1.3483146067415852</v>
      </c>
    </row>
    <row r="174" spans="1:18" ht="15" customHeight="1" x14ac:dyDescent="0.25">
      <c r="A174" s="125">
        <v>11614</v>
      </c>
      <c r="B174" s="43">
        <f t="shared" si="18"/>
        <v>22.037857220332313</v>
      </c>
      <c r="C174" s="128">
        <f t="shared" si="22"/>
        <v>-4.4419134396355258</v>
      </c>
      <c r="D174" s="3">
        <f t="shared" si="21"/>
        <v>-17.906066536203515</v>
      </c>
      <c r="E174" s="21" t="s">
        <v>1</v>
      </c>
      <c r="F174" s="21" t="s">
        <v>1</v>
      </c>
      <c r="G174" s="127">
        <v>83.9</v>
      </c>
      <c r="H174" s="43">
        <f t="shared" si="16"/>
        <v>-4.4419134396355258</v>
      </c>
      <c r="I174" s="21" t="s">
        <v>1</v>
      </c>
      <c r="J174" s="21" t="s">
        <v>1</v>
      </c>
      <c r="K174" s="21" t="s">
        <v>1</v>
      </c>
      <c r="L174" s="21" t="s">
        <v>1</v>
      </c>
      <c r="M174" s="21" t="s">
        <v>1</v>
      </c>
      <c r="N174" s="21" t="s">
        <v>1</v>
      </c>
      <c r="O174" s="21" t="s">
        <v>1</v>
      </c>
      <c r="P174" s="21" t="s">
        <v>1</v>
      </c>
      <c r="Q174" s="123">
        <f t="shared" si="23"/>
        <v>86.624080851492494</v>
      </c>
      <c r="R174" s="123">
        <f t="shared" si="20"/>
        <v>-4.4419134396355258</v>
      </c>
    </row>
    <row r="175" spans="1:18" ht="15" customHeight="1" x14ac:dyDescent="0.25">
      <c r="A175" s="125">
        <v>11645</v>
      </c>
      <c r="B175" s="43">
        <f t="shared" si="18"/>
        <v>21.433720490811879</v>
      </c>
      <c r="C175" s="128">
        <f t="shared" si="22"/>
        <v>-2.7413587604290912</v>
      </c>
      <c r="D175" s="3">
        <f t="shared" si="21"/>
        <v>-17.741935483870954</v>
      </c>
      <c r="E175" s="21" t="s">
        <v>1</v>
      </c>
      <c r="F175" s="21" t="s">
        <v>1</v>
      </c>
      <c r="G175" s="127">
        <v>81.599999999999994</v>
      </c>
      <c r="H175" s="43">
        <f t="shared" si="16"/>
        <v>-2.7413587604290912</v>
      </c>
      <c r="I175" s="21" t="s">
        <v>1</v>
      </c>
      <c r="J175" s="21" t="s">
        <v>1</v>
      </c>
      <c r="K175" s="21" t="s">
        <v>1</v>
      </c>
      <c r="L175" s="21" t="s">
        <v>1</v>
      </c>
      <c r="M175" s="21" t="s">
        <v>1</v>
      </c>
      <c r="N175" s="21" t="s">
        <v>1</v>
      </c>
      <c r="O175" s="21" t="s">
        <v>1</v>
      </c>
      <c r="P175" s="21" t="s">
        <v>1</v>
      </c>
      <c r="Q175" s="123">
        <f t="shared" si="23"/>
        <v>84.249404022428919</v>
      </c>
      <c r="R175" s="123">
        <f t="shared" si="20"/>
        <v>-2.7413587604291023</v>
      </c>
    </row>
    <row r="176" spans="1:18" ht="15" customHeight="1" x14ac:dyDescent="0.25">
      <c r="A176" s="125">
        <v>11675</v>
      </c>
      <c r="B176" s="43">
        <f t="shared" ref="B176:B240" si="24">B177/(1+(C177/100))</f>
        <v>20.40931473205984</v>
      </c>
      <c r="C176" s="128">
        <f>H176</f>
        <v>-4.7794117647058769</v>
      </c>
      <c r="D176" s="3">
        <f t="shared" si="21"/>
        <v>-16.090712742980539</v>
      </c>
      <c r="E176" s="21" t="s">
        <v>1</v>
      </c>
      <c r="F176" s="21" t="s">
        <v>1</v>
      </c>
      <c r="G176" s="127">
        <v>77.7</v>
      </c>
      <c r="H176" s="43">
        <f>((G176/G175)-1)*100</f>
        <v>-4.7794117647058769</v>
      </c>
      <c r="I176" s="21" t="s">
        <v>1</v>
      </c>
      <c r="J176" s="21" t="s">
        <v>1</v>
      </c>
      <c r="K176" s="21" t="s">
        <v>1</v>
      </c>
      <c r="L176" s="21" t="s">
        <v>1</v>
      </c>
      <c r="M176" s="21" t="s">
        <v>1</v>
      </c>
      <c r="N176" s="21" t="s">
        <v>1</v>
      </c>
      <c r="O176" s="21" t="s">
        <v>1</v>
      </c>
      <c r="P176" s="21" t="s">
        <v>1</v>
      </c>
      <c r="Q176" s="123">
        <f t="shared" si="23"/>
        <v>80.222778094886365</v>
      </c>
      <c r="R176" s="123">
        <f t="shared" si="20"/>
        <v>-4.7794117647058769</v>
      </c>
    </row>
    <row r="177" spans="1:18" s="7" customFormat="1" ht="17.100000000000001" customHeight="1" x14ac:dyDescent="0.25">
      <c r="A177" s="125">
        <v>11706</v>
      </c>
      <c r="B177" s="39">
        <f t="shared" si="24"/>
        <v>20.35678110340589</v>
      </c>
      <c r="C177" s="45">
        <f>J177</f>
        <v>-0.25740025740026429</v>
      </c>
      <c r="D177" s="3">
        <f t="shared" si="21"/>
        <v>-20.020639834881315</v>
      </c>
      <c r="E177" s="21" t="s">
        <v>1</v>
      </c>
      <c r="F177" s="21" t="s">
        <v>1</v>
      </c>
      <c r="G177" s="104">
        <v>77.5</v>
      </c>
      <c r="H177" s="137">
        <f t="shared" ref="H177:H240" si="25">((G177/G176)-1)*100</f>
        <v>-0.25740025740026429</v>
      </c>
      <c r="I177" s="138">
        <f t="shared" ref="I177:I187" si="26">I178/(1+(J178/100))</f>
        <v>80.016284457576489</v>
      </c>
      <c r="J177" s="39">
        <f t="shared" ref="J177:J187" si="27">H177</f>
        <v>-0.25740025740026429</v>
      </c>
      <c r="K177" s="21" t="s">
        <v>1</v>
      </c>
      <c r="L177" s="21" t="s">
        <v>1</v>
      </c>
      <c r="M177" s="21" t="s">
        <v>1</v>
      </c>
      <c r="N177" s="21" t="s">
        <v>1</v>
      </c>
      <c r="O177" s="21" t="s">
        <v>1</v>
      </c>
      <c r="P177" s="21" t="s">
        <v>1</v>
      </c>
      <c r="Q177" s="123">
        <f t="shared" si="23"/>
        <v>80.016284457576489</v>
      </c>
      <c r="R177" s="123">
        <f t="shared" si="20"/>
        <v>-0.25740025740026429</v>
      </c>
    </row>
    <row r="178" spans="1:18" s="7" customFormat="1" x14ac:dyDescent="0.25">
      <c r="A178" s="125">
        <v>11737</v>
      </c>
      <c r="B178" s="39">
        <f t="shared" si="24"/>
        <v>20.251713846097989</v>
      </c>
      <c r="C178" s="45">
        <f>J178</f>
        <v>-0.5161290322580725</v>
      </c>
      <c r="D178" s="3">
        <f t="shared" si="21"/>
        <v>-21.486761710794276</v>
      </c>
      <c r="E178" s="21" t="s">
        <v>1</v>
      </c>
      <c r="F178" s="21" t="s">
        <v>1</v>
      </c>
      <c r="G178" s="104">
        <v>77.099999999999994</v>
      </c>
      <c r="H178" s="137">
        <f t="shared" si="25"/>
        <v>-0.5161290322580725</v>
      </c>
      <c r="I178" s="138">
        <f t="shared" si="26"/>
        <v>79.603297182956737</v>
      </c>
      <c r="J178" s="39">
        <f t="shared" si="27"/>
        <v>-0.5161290322580725</v>
      </c>
      <c r="K178" s="21" t="s">
        <v>1</v>
      </c>
      <c r="L178" s="21" t="s">
        <v>1</v>
      </c>
      <c r="M178" s="21" t="s">
        <v>1</v>
      </c>
      <c r="N178" s="21" t="s">
        <v>1</v>
      </c>
      <c r="O178" s="21" t="s">
        <v>1</v>
      </c>
      <c r="P178" s="21" t="s">
        <v>1</v>
      </c>
      <c r="Q178" s="123">
        <f>I177*(1+(C178/100))</f>
        <v>79.603297182956737</v>
      </c>
      <c r="R178" s="123">
        <f t="shared" si="20"/>
        <v>-0.5161290322580725</v>
      </c>
    </row>
    <row r="179" spans="1:18" s="7" customFormat="1" x14ac:dyDescent="0.25">
      <c r="A179" s="125">
        <v>11766</v>
      </c>
      <c r="B179" s="39">
        <f t="shared" si="24"/>
        <v>19.857711631193357</v>
      </c>
      <c r="C179" s="45">
        <f t="shared" ref="C179:C242" si="28">J179</f>
        <v>-1.945525291828798</v>
      </c>
      <c r="D179" s="3">
        <f t="shared" si="21"/>
        <v>-21.981424148606809</v>
      </c>
      <c r="E179" s="21" t="s">
        <v>1</v>
      </c>
      <c r="F179" s="21" t="s">
        <v>1</v>
      </c>
      <c r="G179" s="104">
        <v>75.599999999999994</v>
      </c>
      <c r="H179" s="137">
        <f t="shared" si="25"/>
        <v>-1.945525291828798</v>
      </c>
      <c r="I179" s="138">
        <f t="shared" si="26"/>
        <v>78.054594903132667</v>
      </c>
      <c r="J179" s="39">
        <f t="shared" si="27"/>
        <v>-1.945525291828798</v>
      </c>
      <c r="K179" s="21" t="s">
        <v>1</v>
      </c>
      <c r="L179" s="21" t="s">
        <v>1</v>
      </c>
      <c r="M179" s="21" t="s">
        <v>1</v>
      </c>
      <c r="N179" s="21" t="s">
        <v>1</v>
      </c>
      <c r="O179" s="21" t="s">
        <v>1</v>
      </c>
      <c r="P179" s="21" t="s">
        <v>1</v>
      </c>
      <c r="Q179" s="126">
        <f t="shared" ref="Q179:Q242" si="29">Q178*((1+(C179/100)))</f>
        <v>78.054594903132667</v>
      </c>
      <c r="R179" s="123">
        <f t="shared" si="20"/>
        <v>-1.9455252918288091</v>
      </c>
    </row>
    <row r="180" spans="1:18" s="7" customFormat="1" x14ac:dyDescent="0.25">
      <c r="A180" s="125">
        <v>11797</v>
      </c>
      <c r="B180" s="39">
        <f t="shared" si="24"/>
        <v>20.199180217444042</v>
      </c>
      <c r="C180" s="45">
        <f t="shared" si="28"/>
        <v>1.7195767195767431</v>
      </c>
      <c r="D180" s="3">
        <f t="shared" si="21"/>
        <v>-20.31088082901551</v>
      </c>
      <c r="E180" s="21" t="s">
        <v>1</v>
      </c>
      <c r="F180" s="21" t="s">
        <v>1</v>
      </c>
      <c r="G180" s="104">
        <v>76.900000000000006</v>
      </c>
      <c r="H180" s="137">
        <f t="shared" si="25"/>
        <v>1.7195767195767431</v>
      </c>
      <c r="I180" s="138">
        <f t="shared" si="26"/>
        <v>79.396803545646875</v>
      </c>
      <c r="J180" s="39">
        <f t="shared" si="27"/>
        <v>1.7195767195767431</v>
      </c>
      <c r="K180" s="21" t="s">
        <v>1</v>
      </c>
      <c r="L180" s="21" t="s">
        <v>1</v>
      </c>
      <c r="M180" s="21" t="s">
        <v>1</v>
      </c>
      <c r="N180" s="21" t="s">
        <v>1</v>
      </c>
      <c r="O180" s="21" t="s">
        <v>1</v>
      </c>
      <c r="P180" s="21" t="s">
        <v>1</v>
      </c>
      <c r="Q180" s="126">
        <f t="shared" si="29"/>
        <v>79.396803545646875</v>
      </c>
      <c r="R180" s="123">
        <f t="shared" si="20"/>
        <v>1.7195767195767431</v>
      </c>
    </row>
    <row r="181" spans="1:18" s="7" customFormat="1" x14ac:dyDescent="0.25">
      <c r="A181" s="125">
        <v>11827</v>
      </c>
      <c r="B181" s="39">
        <f t="shared" si="24"/>
        <v>20.435581546386818</v>
      </c>
      <c r="C181" s="45">
        <f t="shared" si="28"/>
        <v>1.1703511053315907</v>
      </c>
      <c r="D181" s="3">
        <f t="shared" si="21"/>
        <v>-14.972677595628392</v>
      </c>
      <c r="E181" s="21" t="s">
        <v>1</v>
      </c>
      <c r="F181" s="21" t="s">
        <v>1</v>
      </c>
      <c r="G181" s="104">
        <v>77.8</v>
      </c>
      <c r="H181" s="137">
        <f t="shared" si="25"/>
        <v>1.1703511053315907</v>
      </c>
      <c r="I181" s="138">
        <f t="shared" si="26"/>
        <v>80.326024913541303</v>
      </c>
      <c r="J181" s="39">
        <f t="shared" si="27"/>
        <v>1.1703511053315907</v>
      </c>
      <c r="K181" s="21" t="s">
        <v>1</v>
      </c>
      <c r="L181" s="21" t="s">
        <v>1</v>
      </c>
      <c r="M181" s="21" t="s">
        <v>1</v>
      </c>
      <c r="N181" s="21" t="s">
        <v>1</v>
      </c>
      <c r="O181" s="21" t="s">
        <v>1</v>
      </c>
      <c r="P181" s="21" t="s">
        <v>1</v>
      </c>
      <c r="Q181" s="126">
        <f t="shared" si="29"/>
        <v>80.326024913541303</v>
      </c>
      <c r="R181" s="123">
        <f t="shared" si="20"/>
        <v>1.1703511053315907</v>
      </c>
    </row>
    <row r="182" spans="1:18" s="7" customFormat="1" x14ac:dyDescent="0.25">
      <c r="A182" s="125">
        <v>11858</v>
      </c>
      <c r="B182" s="39">
        <f t="shared" si="24"/>
        <v>21.302386419177001</v>
      </c>
      <c r="C182" s="45">
        <f t="shared" si="28"/>
        <v>4.2416452442159303</v>
      </c>
      <c r="D182" s="3">
        <f t="shared" si="21"/>
        <v>-11.366120218579223</v>
      </c>
      <c r="E182" s="21" t="s">
        <v>1</v>
      </c>
      <c r="F182" s="21" t="s">
        <v>1</v>
      </c>
      <c r="G182" s="104">
        <v>81.099999999999994</v>
      </c>
      <c r="H182" s="137">
        <f t="shared" si="25"/>
        <v>4.2416452442159303</v>
      </c>
      <c r="I182" s="138">
        <f t="shared" si="26"/>
        <v>83.733169929154229</v>
      </c>
      <c r="J182" s="39">
        <f t="shared" si="27"/>
        <v>4.2416452442159303</v>
      </c>
      <c r="K182" s="21" t="s">
        <v>1</v>
      </c>
      <c r="L182" s="21" t="s">
        <v>1</v>
      </c>
      <c r="M182" s="21" t="s">
        <v>1</v>
      </c>
      <c r="N182" s="21" t="s">
        <v>1</v>
      </c>
      <c r="O182" s="21" t="s">
        <v>1</v>
      </c>
      <c r="P182" s="21" t="s">
        <v>1</v>
      </c>
      <c r="Q182" s="126">
        <f t="shared" si="29"/>
        <v>83.733169929154229</v>
      </c>
      <c r="R182" s="123">
        <f t="shared" si="20"/>
        <v>4.2416452442159303</v>
      </c>
    </row>
    <row r="183" spans="1:18" s="7" customFormat="1" x14ac:dyDescent="0.25">
      <c r="A183" s="125">
        <v>11888</v>
      </c>
      <c r="B183" s="39">
        <f t="shared" si="24"/>
        <v>21.538787748119777</v>
      </c>
      <c r="C183" s="45">
        <f t="shared" si="28"/>
        <v>1.1097410604192337</v>
      </c>
      <c r="D183" s="3">
        <f t="shared" si="21"/>
        <v>-7.4492099322798992</v>
      </c>
      <c r="E183" s="21" t="s">
        <v>1</v>
      </c>
      <c r="F183" s="21" t="s">
        <v>1</v>
      </c>
      <c r="G183" s="104">
        <v>82</v>
      </c>
      <c r="H183" s="137">
        <f t="shared" si="25"/>
        <v>1.1097410604192337</v>
      </c>
      <c r="I183" s="138">
        <f t="shared" si="26"/>
        <v>84.662391297048657</v>
      </c>
      <c r="J183" s="39">
        <f t="shared" si="27"/>
        <v>1.1097410604192337</v>
      </c>
      <c r="K183" s="21" t="s">
        <v>1</v>
      </c>
      <c r="L183" s="21" t="s">
        <v>1</v>
      </c>
      <c r="M183" s="21" t="s">
        <v>1</v>
      </c>
      <c r="N183" s="21" t="s">
        <v>1</v>
      </c>
      <c r="O183" s="21" t="s">
        <v>1</v>
      </c>
      <c r="P183" s="21" t="s">
        <v>1</v>
      </c>
      <c r="Q183" s="126">
        <f t="shared" si="29"/>
        <v>84.662391297048671</v>
      </c>
      <c r="R183" s="123">
        <f t="shared" si="20"/>
        <v>1.1097410604192337</v>
      </c>
    </row>
    <row r="184" spans="1:18" s="7" customFormat="1" x14ac:dyDescent="0.25">
      <c r="A184" s="125">
        <v>11919</v>
      </c>
      <c r="B184" s="39">
        <f t="shared" si="24"/>
        <v>22.773328021487618</v>
      </c>
      <c r="C184" s="45">
        <f t="shared" si="28"/>
        <v>5.7317073170731758</v>
      </c>
      <c r="D184" s="3">
        <f t="shared" si="21"/>
        <v>-2.5842696629213568</v>
      </c>
      <c r="E184" s="21" t="s">
        <v>1</v>
      </c>
      <c r="F184" s="21" t="s">
        <v>1</v>
      </c>
      <c r="G184" s="104">
        <v>86.7</v>
      </c>
      <c r="H184" s="137">
        <f t="shared" si="25"/>
        <v>5.7317073170731758</v>
      </c>
      <c r="I184" s="138">
        <f t="shared" si="26"/>
        <v>89.514991773830715</v>
      </c>
      <c r="J184" s="39">
        <f t="shared" si="27"/>
        <v>5.7317073170731758</v>
      </c>
      <c r="K184" s="21" t="s">
        <v>1</v>
      </c>
      <c r="L184" s="21" t="s">
        <v>1</v>
      </c>
      <c r="M184" s="21" t="s">
        <v>1</v>
      </c>
      <c r="N184" s="21" t="s">
        <v>1</v>
      </c>
      <c r="O184" s="21" t="s">
        <v>1</v>
      </c>
      <c r="P184" s="21" t="s">
        <v>1</v>
      </c>
      <c r="Q184" s="126">
        <f t="shared" si="29"/>
        <v>89.514991773830729</v>
      </c>
      <c r="R184" s="123">
        <f t="shared" si="20"/>
        <v>5.7317073170731758</v>
      </c>
    </row>
    <row r="185" spans="1:18" s="7" customFormat="1" x14ac:dyDescent="0.25">
      <c r="A185" s="125">
        <v>11950</v>
      </c>
      <c r="B185" s="39">
        <f t="shared" si="24"/>
        <v>22.326792177929036</v>
      </c>
      <c r="C185" s="45">
        <f t="shared" si="28"/>
        <v>-1.9607843137254943</v>
      </c>
      <c r="D185" s="3">
        <f t="shared" si="21"/>
        <v>-3.1890660592255204</v>
      </c>
      <c r="E185" s="21" t="s">
        <v>1</v>
      </c>
      <c r="F185" s="21" t="s">
        <v>1</v>
      </c>
      <c r="G185" s="104">
        <v>85</v>
      </c>
      <c r="H185" s="137">
        <f t="shared" si="25"/>
        <v>-1.9607843137254943</v>
      </c>
      <c r="I185" s="138">
        <f t="shared" si="26"/>
        <v>87.759795856696769</v>
      </c>
      <c r="J185" s="39">
        <f t="shared" si="27"/>
        <v>-1.9607843137254943</v>
      </c>
      <c r="K185" s="21" t="s">
        <v>1</v>
      </c>
      <c r="L185" s="21" t="s">
        <v>1</v>
      </c>
      <c r="M185" s="21" t="s">
        <v>1</v>
      </c>
      <c r="N185" s="21" t="s">
        <v>1</v>
      </c>
      <c r="O185" s="21" t="s">
        <v>1</v>
      </c>
      <c r="P185" s="21" t="s">
        <v>1</v>
      </c>
      <c r="Q185" s="126">
        <f t="shared" si="29"/>
        <v>87.759795856696783</v>
      </c>
      <c r="R185" s="123">
        <f t="shared" si="20"/>
        <v>-1.9607843137255054</v>
      </c>
    </row>
    <row r="186" spans="1:18" s="7" customFormat="1" x14ac:dyDescent="0.25">
      <c r="A186" s="125">
        <v>11980</v>
      </c>
      <c r="B186" s="39">
        <f t="shared" si="24"/>
        <v>21.932789963024405</v>
      </c>
      <c r="C186" s="45">
        <f t="shared" si="28"/>
        <v>-1.764705882352946</v>
      </c>
      <c r="D186" s="3">
        <f t="shared" si="21"/>
        <v>-0.47675804529204724</v>
      </c>
      <c r="E186" s="21" t="s">
        <v>1</v>
      </c>
      <c r="F186" s="21" t="s">
        <v>1</v>
      </c>
      <c r="G186" s="104">
        <v>83.5</v>
      </c>
      <c r="H186" s="137">
        <f t="shared" si="25"/>
        <v>-1.764705882352946</v>
      </c>
      <c r="I186" s="138">
        <f t="shared" si="26"/>
        <v>86.211093576872699</v>
      </c>
      <c r="J186" s="39">
        <f t="shared" si="27"/>
        <v>-1.764705882352946</v>
      </c>
      <c r="K186" s="21" t="s">
        <v>1</v>
      </c>
      <c r="L186" s="21" t="s">
        <v>1</v>
      </c>
      <c r="M186" s="21" t="s">
        <v>1</v>
      </c>
      <c r="N186" s="21" t="s">
        <v>1</v>
      </c>
      <c r="O186" s="21" t="s">
        <v>1</v>
      </c>
      <c r="P186" s="21" t="s">
        <v>1</v>
      </c>
      <c r="Q186" s="126">
        <f t="shared" si="29"/>
        <v>86.211093576872713</v>
      </c>
      <c r="R186" s="123">
        <f t="shared" si="20"/>
        <v>-1.7647058823529571</v>
      </c>
    </row>
    <row r="187" spans="1:18" s="7" customFormat="1" x14ac:dyDescent="0.25">
      <c r="A187" s="125">
        <v>12011</v>
      </c>
      <c r="B187" s="39">
        <f t="shared" si="24"/>
        <v>21.433720490811872</v>
      </c>
      <c r="C187" s="45">
        <f t="shared" si="28"/>
        <v>-2.2754491017964118</v>
      </c>
      <c r="D187" s="3">
        <f t="shared" si="21"/>
        <v>-3.3306690738754696E-14</v>
      </c>
      <c r="E187" s="21" t="s">
        <v>1</v>
      </c>
      <c r="F187" s="21" t="s">
        <v>1</v>
      </c>
      <c r="G187" s="104">
        <v>81.599999999999994</v>
      </c>
      <c r="H187" s="137">
        <f t="shared" si="25"/>
        <v>-2.2754491017964118</v>
      </c>
      <c r="I187" s="138">
        <f t="shared" si="26"/>
        <v>84.249404022428891</v>
      </c>
      <c r="J187" s="39">
        <f t="shared" si="27"/>
        <v>-2.2754491017964118</v>
      </c>
      <c r="K187" s="21" t="s">
        <v>1</v>
      </c>
      <c r="L187" s="21" t="s">
        <v>1</v>
      </c>
      <c r="M187" s="21" t="s">
        <v>1</v>
      </c>
      <c r="N187" s="21" t="s">
        <v>1</v>
      </c>
      <c r="O187" s="21" t="s">
        <v>1</v>
      </c>
      <c r="P187" s="21" t="s">
        <v>1</v>
      </c>
      <c r="Q187" s="126">
        <f t="shared" si="29"/>
        <v>84.249404022428905</v>
      </c>
      <c r="R187" s="123">
        <f t="shared" si="20"/>
        <v>-2.2754491017964007</v>
      </c>
    </row>
    <row r="188" spans="1:18" s="7" customFormat="1" x14ac:dyDescent="0.25">
      <c r="A188" s="125">
        <v>12041</v>
      </c>
      <c r="B188" s="39">
        <f t="shared" si="24"/>
        <v>21.328653233503974</v>
      </c>
      <c r="C188" s="45">
        <f t="shared" si="28"/>
        <v>-0.49019607843135971</v>
      </c>
      <c r="D188" s="3">
        <f t="shared" si="21"/>
        <v>4.5045045045044807</v>
      </c>
      <c r="E188" s="21" t="s">
        <v>1</v>
      </c>
      <c r="F188" s="21" t="s">
        <v>1</v>
      </c>
      <c r="G188" s="104">
        <v>81.2</v>
      </c>
      <c r="H188" s="137">
        <f t="shared" si="25"/>
        <v>-0.49019607843135971</v>
      </c>
      <c r="I188" s="138">
        <f>I189/(1+(J189/100))</f>
        <v>83.836416747809153</v>
      </c>
      <c r="J188" s="39">
        <f>H188</f>
        <v>-0.49019607843135971</v>
      </c>
      <c r="K188" s="21" t="s">
        <v>1</v>
      </c>
      <c r="L188" s="21" t="s">
        <v>1</v>
      </c>
      <c r="M188" s="21" t="s">
        <v>1</v>
      </c>
      <c r="N188" s="21" t="s">
        <v>1</v>
      </c>
      <c r="O188" s="21" t="s">
        <v>1</v>
      </c>
      <c r="P188" s="21" t="s">
        <v>1</v>
      </c>
      <c r="Q188" s="126">
        <f t="shared" si="29"/>
        <v>83.836416747809167</v>
      </c>
      <c r="R188" s="123">
        <f t="shared" si="20"/>
        <v>-0.49019607843135971</v>
      </c>
    </row>
    <row r="189" spans="1:18" s="7" customFormat="1" x14ac:dyDescent="0.25">
      <c r="A189" s="125">
        <v>12072</v>
      </c>
      <c r="B189" s="39">
        <f t="shared" si="24"/>
        <v>21.904526870808581</v>
      </c>
      <c r="C189" s="45">
        <f t="shared" si="28"/>
        <v>2.7</v>
      </c>
      <c r="D189" s="3">
        <f t="shared" ref="D189:D252" si="30">((B189/B177)-1)*100</f>
        <v>7.6030967741935296</v>
      </c>
      <c r="E189" s="21" t="s">
        <v>1</v>
      </c>
      <c r="F189" s="21" t="s">
        <v>1</v>
      </c>
      <c r="G189" s="104">
        <v>83.4</v>
      </c>
      <c r="H189" s="43">
        <f t="shared" si="25"/>
        <v>2.7093596059113434</v>
      </c>
      <c r="I189" s="139">
        <v>86.1</v>
      </c>
      <c r="J189" s="139">
        <v>2.7</v>
      </c>
      <c r="K189" s="21" t="s">
        <v>1</v>
      </c>
      <c r="L189" s="21" t="s">
        <v>1</v>
      </c>
      <c r="M189" s="21" t="s">
        <v>1</v>
      </c>
      <c r="N189" s="21" t="s">
        <v>1</v>
      </c>
      <c r="O189" s="21" t="s">
        <v>1</v>
      </c>
      <c r="P189" s="21" t="s">
        <v>1</v>
      </c>
      <c r="Q189" s="126">
        <f t="shared" si="29"/>
        <v>86.100000000000009</v>
      </c>
      <c r="R189" s="123">
        <f t="shared" si="20"/>
        <v>2.6999999999999913</v>
      </c>
    </row>
    <row r="190" spans="1:18" s="7" customFormat="1" x14ac:dyDescent="0.25">
      <c r="A190" s="125">
        <v>12103</v>
      </c>
      <c r="B190" s="39">
        <f t="shared" si="24"/>
        <v>21.980849264086665</v>
      </c>
      <c r="C190" s="45">
        <f t="shared" si="28"/>
        <v>0.34843205574914826</v>
      </c>
      <c r="D190" s="3">
        <f t="shared" si="30"/>
        <v>8.5382177090253428</v>
      </c>
      <c r="E190" s="21" t="s">
        <v>1</v>
      </c>
      <c r="F190" s="21" t="s">
        <v>1</v>
      </c>
      <c r="G190" s="104">
        <v>85.9</v>
      </c>
      <c r="H190" s="43">
        <f t="shared" si="25"/>
        <v>2.9976019184652314</v>
      </c>
      <c r="I190" s="39">
        <v>86.4</v>
      </c>
      <c r="J190" s="39">
        <f t="shared" ref="J190:J242" si="31">((I190/I189)-1)*100</f>
        <v>0.34843205574914826</v>
      </c>
      <c r="K190" s="21" t="s">
        <v>1</v>
      </c>
      <c r="L190" s="21" t="s">
        <v>1</v>
      </c>
      <c r="M190" s="21" t="s">
        <v>1</v>
      </c>
      <c r="N190" s="21" t="s">
        <v>1</v>
      </c>
      <c r="O190" s="21" t="s">
        <v>1</v>
      </c>
      <c r="P190" s="21" t="s">
        <v>1</v>
      </c>
      <c r="Q190" s="126">
        <f t="shared" si="29"/>
        <v>86.40000000000002</v>
      </c>
      <c r="R190" s="123">
        <f t="shared" si="20"/>
        <v>0.34843205574914826</v>
      </c>
    </row>
    <row r="191" spans="1:18" s="7" customFormat="1" x14ac:dyDescent="0.25">
      <c r="A191" s="125">
        <v>12131</v>
      </c>
      <c r="B191" s="39">
        <f t="shared" si="24"/>
        <v>22.108053252883462</v>
      </c>
      <c r="C191" s="45">
        <f t="shared" si="28"/>
        <v>0.57870370370369795</v>
      </c>
      <c r="D191" s="3">
        <f t="shared" si="30"/>
        <v>11.332331053469268</v>
      </c>
      <c r="E191" s="21" t="s">
        <v>1</v>
      </c>
      <c r="F191" s="21" t="s">
        <v>1</v>
      </c>
      <c r="G191" s="104">
        <v>87.2</v>
      </c>
      <c r="H191" s="43">
        <f t="shared" si="25"/>
        <v>1.5133876600698537</v>
      </c>
      <c r="I191" s="39">
        <v>86.9</v>
      </c>
      <c r="J191" s="39">
        <f t="shared" si="31"/>
        <v>0.57870370370369795</v>
      </c>
      <c r="K191" s="21" t="s">
        <v>1</v>
      </c>
      <c r="L191" s="21" t="s">
        <v>1</v>
      </c>
      <c r="M191" s="21" t="s">
        <v>1</v>
      </c>
      <c r="N191" s="21" t="s">
        <v>1</v>
      </c>
      <c r="O191" s="21" t="s">
        <v>1</v>
      </c>
      <c r="P191" s="21" t="s">
        <v>1</v>
      </c>
      <c r="Q191" s="126">
        <f t="shared" si="29"/>
        <v>86.90000000000002</v>
      </c>
      <c r="R191" s="123">
        <f t="shared" si="20"/>
        <v>0.57870370370369795</v>
      </c>
    </row>
    <row r="192" spans="1:18" s="7" customFormat="1" x14ac:dyDescent="0.25">
      <c r="A192" s="125">
        <v>12162</v>
      </c>
      <c r="B192" s="39">
        <f t="shared" si="24"/>
        <v>22.311579634958338</v>
      </c>
      <c r="C192" s="45">
        <f t="shared" si="28"/>
        <v>0.9205983889528202</v>
      </c>
      <c r="D192" s="3">
        <f t="shared" si="30"/>
        <v>10.457847272881038</v>
      </c>
      <c r="E192" s="21" t="s">
        <v>1</v>
      </c>
      <c r="F192" s="21" t="s">
        <v>1</v>
      </c>
      <c r="G192" s="104">
        <v>86.4</v>
      </c>
      <c r="H192" s="43">
        <f t="shared" si="25"/>
        <v>-0.91743119266054496</v>
      </c>
      <c r="I192" s="39">
        <v>87.7</v>
      </c>
      <c r="J192" s="39">
        <f t="shared" si="31"/>
        <v>0.9205983889528202</v>
      </c>
      <c r="K192" s="21" t="s">
        <v>1</v>
      </c>
      <c r="L192" s="21" t="s">
        <v>1</v>
      </c>
      <c r="M192" s="21" t="s">
        <v>1</v>
      </c>
      <c r="N192" s="21" t="s">
        <v>1</v>
      </c>
      <c r="O192" s="21" t="s">
        <v>1</v>
      </c>
      <c r="P192" s="21" t="s">
        <v>1</v>
      </c>
      <c r="Q192" s="126">
        <f t="shared" si="29"/>
        <v>87.700000000000017</v>
      </c>
      <c r="R192" s="123">
        <f t="shared" si="20"/>
        <v>0.9205983889528202</v>
      </c>
    </row>
    <row r="193" spans="1:18" s="7" customFormat="1" x14ac:dyDescent="0.25">
      <c r="A193" s="125">
        <v>12192</v>
      </c>
      <c r="B193" s="39">
        <f t="shared" si="24"/>
        <v>22.260698039439617</v>
      </c>
      <c r="C193" s="45">
        <f t="shared" si="28"/>
        <v>-0.22805017103763037</v>
      </c>
      <c r="D193" s="3">
        <f t="shared" si="30"/>
        <v>8.9310719585344867</v>
      </c>
      <c r="E193" s="21" t="s">
        <v>1</v>
      </c>
      <c r="F193" s="21" t="s">
        <v>1</v>
      </c>
      <c r="G193" s="104">
        <v>86.8</v>
      </c>
      <c r="H193" s="43">
        <f t="shared" si="25"/>
        <v>0.46296296296295392</v>
      </c>
      <c r="I193" s="39">
        <v>87.5</v>
      </c>
      <c r="J193" s="39">
        <f t="shared" si="31"/>
        <v>-0.22805017103763037</v>
      </c>
      <c r="K193" s="21" t="s">
        <v>1</v>
      </c>
      <c r="L193" s="21" t="s">
        <v>1</v>
      </c>
      <c r="M193" s="21" t="s">
        <v>1</v>
      </c>
      <c r="N193" s="21" t="s">
        <v>1</v>
      </c>
      <c r="O193" s="21" t="s">
        <v>1</v>
      </c>
      <c r="P193" s="21" t="s">
        <v>1</v>
      </c>
      <c r="Q193" s="126">
        <f t="shared" si="29"/>
        <v>87.500000000000014</v>
      </c>
      <c r="R193" s="123">
        <f t="shared" si="20"/>
        <v>-0.22805017103763037</v>
      </c>
    </row>
    <row r="194" spans="1:18" s="7" customFormat="1" x14ac:dyDescent="0.25">
      <c r="A194" s="125">
        <v>12223</v>
      </c>
      <c r="B194" s="39">
        <f t="shared" si="24"/>
        <v>22.744073196867451</v>
      </c>
      <c r="C194" s="45">
        <f t="shared" si="28"/>
        <v>2.1714285714285797</v>
      </c>
      <c r="D194" s="3">
        <f t="shared" si="30"/>
        <v>6.7677242789690562</v>
      </c>
      <c r="E194" s="21" t="s">
        <v>1</v>
      </c>
      <c r="F194" s="21" t="s">
        <v>1</v>
      </c>
      <c r="G194" s="104">
        <v>89</v>
      </c>
      <c r="H194" s="43">
        <f t="shared" si="25"/>
        <v>2.5345622119815614</v>
      </c>
      <c r="I194" s="39">
        <v>89.4</v>
      </c>
      <c r="J194" s="39">
        <f t="shared" si="31"/>
        <v>2.1714285714285797</v>
      </c>
      <c r="K194" s="21" t="s">
        <v>1</v>
      </c>
      <c r="L194" s="21" t="s">
        <v>1</v>
      </c>
      <c r="M194" s="21" t="s">
        <v>1</v>
      </c>
      <c r="N194" s="21" t="s">
        <v>1</v>
      </c>
      <c r="O194" s="21" t="s">
        <v>1</v>
      </c>
      <c r="P194" s="21" t="s">
        <v>1</v>
      </c>
      <c r="Q194" s="126">
        <f t="shared" si="29"/>
        <v>89.40000000000002</v>
      </c>
      <c r="R194" s="123">
        <f t="shared" si="20"/>
        <v>2.1714285714285797</v>
      </c>
    </row>
    <row r="195" spans="1:18" s="7" customFormat="1" x14ac:dyDescent="0.25">
      <c r="A195" s="125">
        <v>12253</v>
      </c>
      <c r="B195" s="39">
        <f t="shared" si="24"/>
        <v>23.863468298279269</v>
      </c>
      <c r="C195" s="45">
        <f t="shared" si="28"/>
        <v>4.921700223713632</v>
      </c>
      <c r="D195" s="3">
        <f t="shared" si="30"/>
        <v>10.792996232401354</v>
      </c>
      <c r="E195" s="21" t="s">
        <v>1</v>
      </c>
      <c r="F195" s="21" t="s">
        <v>1</v>
      </c>
      <c r="G195" s="104">
        <v>92.5</v>
      </c>
      <c r="H195" s="43">
        <f t="shared" si="25"/>
        <v>3.9325842696629199</v>
      </c>
      <c r="I195" s="39">
        <v>93.8</v>
      </c>
      <c r="J195" s="39">
        <f t="shared" si="31"/>
        <v>4.921700223713632</v>
      </c>
      <c r="K195" s="21" t="s">
        <v>1</v>
      </c>
      <c r="L195" s="21" t="s">
        <v>1</v>
      </c>
      <c r="M195" s="21" t="s">
        <v>1</v>
      </c>
      <c r="N195" s="21" t="s">
        <v>1</v>
      </c>
      <c r="O195" s="21" t="s">
        <v>1</v>
      </c>
      <c r="P195" s="21" t="s">
        <v>1</v>
      </c>
      <c r="Q195" s="126">
        <f t="shared" si="29"/>
        <v>93.800000000000011</v>
      </c>
      <c r="R195" s="123">
        <f t="shared" si="20"/>
        <v>4.921700223713632</v>
      </c>
    </row>
    <row r="196" spans="1:18" s="7" customFormat="1" x14ac:dyDescent="0.25">
      <c r="A196" s="125">
        <v>12284</v>
      </c>
      <c r="B196" s="39">
        <f t="shared" si="24"/>
        <v>23.481856331888874</v>
      </c>
      <c r="C196" s="45">
        <f t="shared" si="28"/>
        <v>-1.5991471215351827</v>
      </c>
      <c r="D196" s="3">
        <f t="shared" si="30"/>
        <v>3.1112198872853769</v>
      </c>
      <c r="E196" s="21" t="s">
        <v>1</v>
      </c>
      <c r="F196" s="21" t="s">
        <v>1</v>
      </c>
      <c r="G196" s="104">
        <v>90.5</v>
      </c>
      <c r="H196" s="43">
        <f t="shared" si="25"/>
        <v>-2.1621621621621623</v>
      </c>
      <c r="I196" s="39">
        <v>92.3</v>
      </c>
      <c r="J196" s="39">
        <f t="shared" si="31"/>
        <v>-1.5991471215351827</v>
      </c>
      <c r="K196" s="21" t="s">
        <v>1</v>
      </c>
      <c r="L196" s="21" t="s">
        <v>1</v>
      </c>
      <c r="M196" s="21" t="s">
        <v>1</v>
      </c>
      <c r="N196" s="21" t="s">
        <v>1</v>
      </c>
      <c r="O196" s="21" t="s">
        <v>1</v>
      </c>
      <c r="P196" s="21" t="s">
        <v>1</v>
      </c>
      <c r="Q196" s="126">
        <f t="shared" si="29"/>
        <v>92.300000000000011</v>
      </c>
      <c r="R196" s="123">
        <f t="shared" si="20"/>
        <v>-1.5991471215351827</v>
      </c>
    </row>
    <row r="197" spans="1:18" s="7" customFormat="1" x14ac:dyDescent="0.25">
      <c r="A197" s="125">
        <v>12315</v>
      </c>
      <c r="B197" s="39">
        <f t="shared" si="24"/>
        <v>23.354652343092077</v>
      </c>
      <c r="C197" s="45">
        <f t="shared" si="28"/>
        <v>-0.54171180931744667</v>
      </c>
      <c r="D197" s="3">
        <f t="shared" si="30"/>
        <v>4.6037073170731801</v>
      </c>
      <c r="E197" s="21" t="s">
        <v>1</v>
      </c>
      <c r="F197" s="21" t="s">
        <v>1</v>
      </c>
      <c r="G197" s="104">
        <v>89.3</v>
      </c>
      <c r="H197" s="43">
        <f t="shared" si="25"/>
        <v>-1.3259668508287303</v>
      </c>
      <c r="I197" s="39">
        <v>91.8</v>
      </c>
      <c r="J197" s="39">
        <f t="shared" si="31"/>
        <v>-0.54171180931744667</v>
      </c>
      <c r="K197" s="21" t="s">
        <v>1</v>
      </c>
      <c r="L197" s="21" t="s">
        <v>1</v>
      </c>
      <c r="M197" s="21" t="s">
        <v>1</v>
      </c>
      <c r="N197" s="21" t="s">
        <v>1</v>
      </c>
      <c r="O197" s="21" t="s">
        <v>1</v>
      </c>
      <c r="P197" s="21" t="s">
        <v>1</v>
      </c>
      <c r="Q197" s="126">
        <f t="shared" si="29"/>
        <v>91.800000000000011</v>
      </c>
      <c r="R197" s="123">
        <f t="shared" si="20"/>
        <v>-0.54171180931744667</v>
      </c>
    </row>
    <row r="198" spans="1:18" s="7" customFormat="1" x14ac:dyDescent="0.25">
      <c r="A198" s="125">
        <v>12345</v>
      </c>
      <c r="B198" s="39">
        <f t="shared" si="24"/>
        <v>23.252889152054639</v>
      </c>
      <c r="C198" s="45">
        <f t="shared" si="28"/>
        <v>-0.43572984749454813</v>
      </c>
      <c r="D198" s="3">
        <f t="shared" si="30"/>
        <v>6.0188384207195522</v>
      </c>
      <c r="E198" s="21" t="s">
        <v>1</v>
      </c>
      <c r="F198" s="21" t="s">
        <v>1</v>
      </c>
      <c r="G198" s="104">
        <v>88.6</v>
      </c>
      <c r="H198" s="43">
        <f t="shared" si="25"/>
        <v>-0.7838745800671898</v>
      </c>
      <c r="I198" s="39">
        <v>91.4</v>
      </c>
      <c r="J198" s="39">
        <f t="shared" si="31"/>
        <v>-0.43572984749454813</v>
      </c>
      <c r="K198" s="21" t="s">
        <v>1</v>
      </c>
      <c r="L198" s="21" t="s">
        <v>1</v>
      </c>
      <c r="M198" s="21" t="s">
        <v>1</v>
      </c>
      <c r="N198" s="21" t="s">
        <v>1</v>
      </c>
      <c r="O198" s="21" t="s">
        <v>1</v>
      </c>
      <c r="P198" s="21" t="s">
        <v>1</v>
      </c>
      <c r="Q198" s="126">
        <f t="shared" si="29"/>
        <v>91.40000000000002</v>
      </c>
      <c r="R198" s="123">
        <f t="shared" si="20"/>
        <v>-0.43572984749454813</v>
      </c>
    </row>
    <row r="199" spans="1:18" s="7" customFormat="1" x14ac:dyDescent="0.25">
      <c r="A199" s="125">
        <v>12376</v>
      </c>
      <c r="B199" s="39">
        <f t="shared" si="24"/>
        <v>23.252889152054639</v>
      </c>
      <c r="C199" s="45">
        <f t="shared" si="28"/>
        <v>0</v>
      </c>
      <c r="D199" s="3">
        <f t="shared" si="30"/>
        <v>8.4874143153196524</v>
      </c>
      <c r="E199" s="21" t="s">
        <v>1</v>
      </c>
      <c r="F199" s="21" t="s">
        <v>1</v>
      </c>
      <c r="G199" s="104">
        <v>87.4</v>
      </c>
      <c r="H199" s="43">
        <f t="shared" si="25"/>
        <v>-1.3544018058690654</v>
      </c>
      <c r="I199" s="39">
        <v>91.4</v>
      </c>
      <c r="J199" s="39">
        <f t="shared" si="31"/>
        <v>0</v>
      </c>
      <c r="K199" s="21" t="s">
        <v>1</v>
      </c>
      <c r="L199" s="21" t="s">
        <v>1</v>
      </c>
      <c r="M199" s="21" t="s">
        <v>1</v>
      </c>
      <c r="N199" s="21" t="s">
        <v>1</v>
      </c>
      <c r="O199" s="21" t="s">
        <v>1</v>
      </c>
      <c r="P199" s="21" t="s">
        <v>1</v>
      </c>
      <c r="Q199" s="126">
        <f t="shared" si="29"/>
        <v>91.40000000000002</v>
      </c>
      <c r="R199" s="123">
        <f t="shared" si="20"/>
        <v>0</v>
      </c>
    </row>
    <row r="200" spans="1:18" s="7" customFormat="1" x14ac:dyDescent="0.25">
      <c r="A200" s="125">
        <v>12406</v>
      </c>
      <c r="B200" s="39">
        <f t="shared" si="24"/>
        <v>23.609060320685671</v>
      </c>
      <c r="C200" s="45">
        <f t="shared" si="28"/>
        <v>1.5317286652078765</v>
      </c>
      <c r="D200" s="3">
        <f t="shared" si="30"/>
        <v>10.69175377468059</v>
      </c>
      <c r="E200" s="21" t="s">
        <v>1</v>
      </c>
      <c r="F200" s="21" t="s">
        <v>1</v>
      </c>
      <c r="G200" s="104">
        <v>87.3</v>
      </c>
      <c r="H200" s="43">
        <f t="shared" si="25"/>
        <v>-0.11441647597254523</v>
      </c>
      <c r="I200" s="39">
        <v>92.8</v>
      </c>
      <c r="J200" s="39">
        <f t="shared" si="31"/>
        <v>1.5317286652078765</v>
      </c>
      <c r="K200" s="21" t="s">
        <v>1</v>
      </c>
      <c r="L200" s="21" t="s">
        <v>1</v>
      </c>
      <c r="M200" s="21" t="s">
        <v>1</v>
      </c>
      <c r="N200" s="21" t="s">
        <v>1</v>
      </c>
      <c r="O200" s="21" t="s">
        <v>1</v>
      </c>
      <c r="P200" s="21" t="s">
        <v>1</v>
      </c>
      <c r="Q200" s="126">
        <f t="shared" si="29"/>
        <v>92.800000000000026</v>
      </c>
      <c r="R200" s="123">
        <f t="shared" si="20"/>
        <v>1.5317286652078765</v>
      </c>
    </row>
    <row r="201" spans="1:18" s="7" customFormat="1" x14ac:dyDescent="0.25">
      <c r="A201" s="125">
        <v>12437</v>
      </c>
      <c r="B201" s="39">
        <f t="shared" si="24"/>
        <v>23.812586702760548</v>
      </c>
      <c r="C201" s="45">
        <f t="shared" si="28"/>
        <v>0.86206896551723755</v>
      </c>
      <c r="D201" s="3">
        <f t="shared" si="30"/>
        <v>8.710801393728218</v>
      </c>
      <c r="E201" s="21" t="s">
        <v>1</v>
      </c>
      <c r="F201" s="21" t="s">
        <v>1</v>
      </c>
      <c r="G201" s="104">
        <v>89.6</v>
      </c>
      <c r="H201" s="43">
        <f t="shared" si="25"/>
        <v>2.6345933562428314</v>
      </c>
      <c r="I201" s="39">
        <v>93.6</v>
      </c>
      <c r="J201" s="39">
        <f t="shared" si="31"/>
        <v>0.86206896551723755</v>
      </c>
      <c r="K201" s="21" t="s">
        <v>1</v>
      </c>
      <c r="L201" s="21" t="s">
        <v>1</v>
      </c>
      <c r="M201" s="21" t="s">
        <v>1</v>
      </c>
      <c r="N201" s="21" t="s">
        <v>1</v>
      </c>
      <c r="O201" s="21" t="s">
        <v>1</v>
      </c>
      <c r="P201" s="21" t="s">
        <v>1</v>
      </c>
      <c r="Q201" s="126">
        <f t="shared" si="29"/>
        <v>93.600000000000023</v>
      </c>
      <c r="R201" s="123">
        <f t="shared" si="20"/>
        <v>0.86206896551723755</v>
      </c>
    </row>
    <row r="202" spans="1:18" s="7" customFormat="1" x14ac:dyDescent="0.25">
      <c r="A202" s="125">
        <v>12468</v>
      </c>
      <c r="B202" s="39">
        <f t="shared" si="24"/>
        <v>24.143317073632225</v>
      </c>
      <c r="C202" s="45">
        <f t="shared" si="28"/>
        <v>1.3888888888889062</v>
      </c>
      <c r="D202" s="3">
        <f t="shared" si="30"/>
        <v>9.8379629629629548</v>
      </c>
      <c r="E202" s="21" t="s">
        <v>1</v>
      </c>
      <c r="F202" s="21" t="s">
        <v>1</v>
      </c>
      <c r="G202" s="104">
        <v>89.9</v>
      </c>
      <c r="H202" s="43">
        <f t="shared" si="25"/>
        <v>0.33482142857144126</v>
      </c>
      <c r="I202" s="39">
        <v>94.9</v>
      </c>
      <c r="J202" s="39">
        <f t="shared" si="31"/>
        <v>1.3888888888889062</v>
      </c>
      <c r="K202" s="21" t="s">
        <v>1</v>
      </c>
      <c r="L202" s="21" t="s">
        <v>1</v>
      </c>
      <c r="M202" s="21" t="s">
        <v>1</v>
      </c>
      <c r="N202" s="21" t="s">
        <v>1</v>
      </c>
      <c r="O202" s="21" t="s">
        <v>1</v>
      </c>
      <c r="P202" s="21" t="s">
        <v>1</v>
      </c>
      <c r="Q202" s="126">
        <f t="shared" si="29"/>
        <v>94.900000000000034</v>
      </c>
      <c r="R202" s="123">
        <f t="shared" si="20"/>
        <v>1.3888888888889062</v>
      </c>
    </row>
    <row r="203" spans="1:18" s="7" customFormat="1" x14ac:dyDescent="0.25">
      <c r="A203" s="125">
        <v>12496</v>
      </c>
      <c r="B203" s="39">
        <f t="shared" si="24"/>
        <v>24.219639466910301</v>
      </c>
      <c r="C203" s="45">
        <f t="shared" si="28"/>
        <v>0.31612223393044925</v>
      </c>
      <c r="D203" s="3">
        <f t="shared" si="30"/>
        <v>9.551208285385492</v>
      </c>
      <c r="E203" s="21" t="s">
        <v>1</v>
      </c>
      <c r="F203" s="21" t="s">
        <v>1</v>
      </c>
      <c r="G203" s="104">
        <v>91</v>
      </c>
      <c r="H203" s="43">
        <f t="shared" si="25"/>
        <v>1.2235817575083408</v>
      </c>
      <c r="I203" s="39">
        <v>95.2</v>
      </c>
      <c r="J203" s="39">
        <f t="shared" si="31"/>
        <v>0.31612223393044925</v>
      </c>
      <c r="K203" s="21" t="s">
        <v>1</v>
      </c>
      <c r="L203" s="21" t="s">
        <v>1</v>
      </c>
      <c r="M203" s="21" t="s">
        <v>1</v>
      </c>
      <c r="N203" s="21" t="s">
        <v>1</v>
      </c>
      <c r="O203" s="21" t="s">
        <v>1</v>
      </c>
      <c r="P203" s="21" t="s">
        <v>1</v>
      </c>
      <c r="Q203" s="126">
        <f t="shared" si="29"/>
        <v>95.200000000000031</v>
      </c>
      <c r="R203" s="123">
        <f t="shared" ref="R203:R266" si="32">((Q203/Q202)-1)*100</f>
        <v>0.31612223393044925</v>
      </c>
    </row>
    <row r="204" spans="1:18" s="7" customFormat="1" x14ac:dyDescent="0.25">
      <c r="A204" s="125">
        <v>12527</v>
      </c>
      <c r="B204" s="39">
        <f t="shared" si="24"/>
        <v>24.881100208653649</v>
      </c>
      <c r="C204" s="45">
        <f t="shared" si="28"/>
        <v>2.7310924369747802</v>
      </c>
      <c r="D204" s="3">
        <f t="shared" si="30"/>
        <v>11.516533637400194</v>
      </c>
      <c r="E204" s="21" t="s">
        <v>1</v>
      </c>
      <c r="F204" s="21" t="s">
        <v>1</v>
      </c>
      <c r="G204" s="104">
        <v>92.6</v>
      </c>
      <c r="H204" s="43">
        <f t="shared" si="25"/>
        <v>1.758241758241752</v>
      </c>
      <c r="I204" s="39">
        <v>97.8</v>
      </c>
      <c r="J204" s="39">
        <f t="shared" si="31"/>
        <v>2.7310924369747802</v>
      </c>
      <c r="K204" s="21" t="s">
        <v>1</v>
      </c>
      <c r="L204" s="21" t="s">
        <v>1</v>
      </c>
      <c r="M204" s="21" t="s">
        <v>1</v>
      </c>
      <c r="N204" s="21" t="s">
        <v>1</v>
      </c>
      <c r="O204" s="21" t="s">
        <v>1</v>
      </c>
      <c r="P204" s="21" t="s">
        <v>1</v>
      </c>
      <c r="Q204" s="126">
        <f t="shared" si="29"/>
        <v>97.800000000000026</v>
      </c>
      <c r="R204" s="123">
        <f t="shared" si="32"/>
        <v>2.7310924369747802</v>
      </c>
    </row>
    <row r="205" spans="1:18" s="7" customFormat="1" x14ac:dyDescent="0.25">
      <c r="A205" s="125">
        <v>12557</v>
      </c>
      <c r="B205" s="39">
        <f t="shared" si="24"/>
        <v>24.32140265794774</v>
      </c>
      <c r="C205" s="45">
        <f t="shared" si="28"/>
        <v>-2.249488752556239</v>
      </c>
      <c r="D205" s="3">
        <f t="shared" si="30"/>
        <v>9.2571428571428527</v>
      </c>
      <c r="E205" s="21" t="s">
        <v>1</v>
      </c>
      <c r="F205" s="21" t="s">
        <v>1</v>
      </c>
      <c r="G205" s="104">
        <v>91.4</v>
      </c>
      <c r="H205" s="43">
        <f t="shared" si="25"/>
        <v>-1.2958963282937219</v>
      </c>
      <c r="I205" s="39">
        <v>95.6</v>
      </c>
      <c r="J205" s="39">
        <f t="shared" si="31"/>
        <v>-2.249488752556239</v>
      </c>
      <c r="K205" s="21" t="s">
        <v>1</v>
      </c>
      <c r="L205" s="21" t="s">
        <v>1</v>
      </c>
      <c r="M205" s="21" t="s">
        <v>1</v>
      </c>
      <c r="N205" s="21" t="s">
        <v>1</v>
      </c>
      <c r="O205" s="21" t="s">
        <v>1</v>
      </c>
      <c r="P205" s="21" t="s">
        <v>1</v>
      </c>
      <c r="Q205" s="126">
        <f t="shared" si="29"/>
        <v>95.600000000000023</v>
      </c>
      <c r="R205" s="123">
        <f t="shared" si="32"/>
        <v>-2.249488752556239</v>
      </c>
    </row>
    <row r="206" spans="1:18" s="7" customFormat="1" x14ac:dyDescent="0.25">
      <c r="A206" s="125">
        <v>12588</v>
      </c>
      <c r="B206" s="39">
        <f t="shared" si="24"/>
        <v>23.939790691557345</v>
      </c>
      <c r="C206" s="45">
        <f t="shared" si="28"/>
        <v>-1.5690376569037712</v>
      </c>
      <c r="D206" s="3">
        <f t="shared" si="30"/>
        <v>5.2572706935122726</v>
      </c>
      <c r="E206" s="21" t="s">
        <v>1</v>
      </c>
      <c r="F206" s="21" t="s">
        <v>1</v>
      </c>
      <c r="G206" s="104">
        <v>89.9</v>
      </c>
      <c r="H206" s="43">
        <f t="shared" si="25"/>
        <v>-1.6411378555798661</v>
      </c>
      <c r="I206" s="39">
        <v>94.1</v>
      </c>
      <c r="J206" s="39">
        <f t="shared" si="31"/>
        <v>-1.5690376569037712</v>
      </c>
      <c r="K206" s="21" t="s">
        <v>1</v>
      </c>
      <c r="L206" s="21" t="s">
        <v>1</v>
      </c>
      <c r="M206" s="21" t="s">
        <v>1</v>
      </c>
      <c r="N206" s="21" t="s">
        <v>1</v>
      </c>
      <c r="O206" s="21" t="s">
        <v>1</v>
      </c>
      <c r="P206" s="21" t="s">
        <v>1</v>
      </c>
      <c r="Q206" s="126">
        <f t="shared" si="29"/>
        <v>94.100000000000023</v>
      </c>
      <c r="R206" s="123">
        <f t="shared" si="32"/>
        <v>-1.5690376569037601</v>
      </c>
    </row>
    <row r="207" spans="1:18" s="7" customFormat="1" x14ac:dyDescent="0.25">
      <c r="A207" s="125">
        <v>12618</v>
      </c>
      <c r="B207" s="39">
        <f t="shared" si="24"/>
        <v>24.194198669150939</v>
      </c>
      <c r="C207" s="45">
        <f t="shared" si="28"/>
        <v>1.0626992561105109</v>
      </c>
      <c r="D207" s="3">
        <f t="shared" si="30"/>
        <v>1.3859275053304643</v>
      </c>
      <c r="E207" s="21" t="s">
        <v>1</v>
      </c>
      <c r="F207" s="21" t="s">
        <v>1</v>
      </c>
      <c r="G207" s="104">
        <v>90.5</v>
      </c>
      <c r="H207" s="43">
        <f t="shared" si="25"/>
        <v>0.66740823136817173</v>
      </c>
      <c r="I207" s="39">
        <v>95.1</v>
      </c>
      <c r="J207" s="39">
        <f t="shared" si="31"/>
        <v>1.0626992561105109</v>
      </c>
      <c r="K207" s="21" t="s">
        <v>1</v>
      </c>
      <c r="L207" s="21" t="s">
        <v>1</v>
      </c>
      <c r="M207" s="21" t="s">
        <v>1</v>
      </c>
      <c r="N207" s="21" t="s">
        <v>1</v>
      </c>
      <c r="O207" s="21" t="s">
        <v>1</v>
      </c>
      <c r="P207" s="21" t="s">
        <v>1</v>
      </c>
      <c r="Q207" s="126">
        <f t="shared" si="29"/>
        <v>95.100000000000009</v>
      </c>
      <c r="R207" s="123">
        <f t="shared" si="32"/>
        <v>1.0626992561105109</v>
      </c>
    </row>
    <row r="208" spans="1:18" s="7" customFormat="1" x14ac:dyDescent="0.25">
      <c r="A208" s="125">
        <v>12649</v>
      </c>
      <c r="B208" s="39">
        <f t="shared" si="24"/>
        <v>23.965231489316704</v>
      </c>
      <c r="C208" s="45">
        <f t="shared" si="28"/>
        <v>-0.94637223974762819</v>
      </c>
      <c r="D208" s="3">
        <f t="shared" si="30"/>
        <v>2.058504875406264</v>
      </c>
      <c r="E208" s="21" t="s">
        <v>1</v>
      </c>
      <c r="F208" s="21" t="s">
        <v>1</v>
      </c>
      <c r="G208" s="104">
        <v>89.2</v>
      </c>
      <c r="H208" s="43">
        <f t="shared" si="25"/>
        <v>-1.4364640883977819</v>
      </c>
      <c r="I208" s="39">
        <v>94.2</v>
      </c>
      <c r="J208" s="39">
        <f t="shared" si="31"/>
        <v>-0.94637223974762819</v>
      </c>
      <c r="K208" s="21" t="s">
        <v>1</v>
      </c>
      <c r="L208" s="21" t="s">
        <v>1</v>
      </c>
      <c r="M208" s="21" t="s">
        <v>1</v>
      </c>
      <c r="N208" s="21" t="s">
        <v>1</v>
      </c>
      <c r="O208" s="21" t="s">
        <v>1</v>
      </c>
      <c r="P208" s="21" t="s">
        <v>1</v>
      </c>
      <c r="Q208" s="126">
        <f t="shared" si="29"/>
        <v>94.200000000000017</v>
      </c>
      <c r="R208" s="123">
        <f t="shared" si="32"/>
        <v>-0.94637223974762819</v>
      </c>
    </row>
    <row r="209" spans="1:18" s="7" customFormat="1" x14ac:dyDescent="0.25">
      <c r="A209" s="125">
        <v>12680</v>
      </c>
      <c r="B209" s="39">
        <f t="shared" si="24"/>
        <v>24.194198669150936</v>
      </c>
      <c r="C209" s="45">
        <f t="shared" si="28"/>
        <v>0.95541401273884219</v>
      </c>
      <c r="D209" s="3">
        <f t="shared" si="30"/>
        <v>3.5947712418300304</v>
      </c>
      <c r="E209" s="21" t="s">
        <v>1</v>
      </c>
      <c r="F209" s="21" t="s">
        <v>1</v>
      </c>
      <c r="G209" s="104">
        <v>91</v>
      </c>
      <c r="H209" s="43">
        <f t="shared" si="25"/>
        <v>2.0179372197309364</v>
      </c>
      <c r="I209" s="39">
        <v>95.1</v>
      </c>
      <c r="J209" s="39">
        <f t="shared" si="31"/>
        <v>0.95541401273884219</v>
      </c>
      <c r="K209" s="21" t="s">
        <v>1</v>
      </c>
      <c r="L209" s="21" t="s">
        <v>1</v>
      </c>
      <c r="M209" s="21" t="s">
        <v>1</v>
      </c>
      <c r="N209" s="21" t="s">
        <v>1</v>
      </c>
      <c r="O209" s="21" t="s">
        <v>1</v>
      </c>
      <c r="P209" s="21" t="s">
        <v>1</v>
      </c>
      <c r="Q209" s="126">
        <f t="shared" si="29"/>
        <v>95.100000000000009</v>
      </c>
      <c r="R209" s="123">
        <f t="shared" si="32"/>
        <v>0.95541401273884219</v>
      </c>
    </row>
    <row r="210" spans="1:18" s="7" customFormat="1" x14ac:dyDescent="0.25">
      <c r="A210" s="125">
        <v>12710</v>
      </c>
      <c r="B210" s="39">
        <f t="shared" si="24"/>
        <v>23.736264309482465</v>
      </c>
      <c r="C210" s="45">
        <f t="shared" si="28"/>
        <v>-1.8927444794952675</v>
      </c>
      <c r="D210" s="3">
        <f t="shared" si="30"/>
        <v>2.0787746170678023</v>
      </c>
      <c r="E210" s="21" t="s">
        <v>1</v>
      </c>
      <c r="F210" s="21" t="s">
        <v>1</v>
      </c>
      <c r="G210" s="104">
        <v>90.4</v>
      </c>
      <c r="H210" s="43">
        <f t="shared" si="25"/>
        <v>-0.659340659340657</v>
      </c>
      <c r="I210" s="39">
        <v>93.3</v>
      </c>
      <c r="J210" s="39">
        <f t="shared" si="31"/>
        <v>-1.8927444794952675</v>
      </c>
      <c r="K210" s="21" t="s">
        <v>1</v>
      </c>
      <c r="L210" s="21" t="s">
        <v>1</v>
      </c>
      <c r="M210" s="21" t="s">
        <v>1</v>
      </c>
      <c r="N210" s="21" t="s">
        <v>1</v>
      </c>
      <c r="O210" s="21" t="s">
        <v>1</v>
      </c>
      <c r="P210" s="21" t="s">
        <v>1</v>
      </c>
      <c r="Q210" s="126">
        <f t="shared" si="29"/>
        <v>93.300000000000011</v>
      </c>
      <c r="R210" s="123">
        <f t="shared" si="32"/>
        <v>-1.8927444794952675</v>
      </c>
    </row>
    <row r="211" spans="1:18" s="7" customFormat="1" x14ac:dyDescent="0.25">
      <c r="A211" s="125">
        <v>12741</v>
      </c>
      <c r="B211" s="39">
        <f t="shared" si="24"/>
        <v>23.710823511723106</v>
      </c>
      <c r="C211" s="45">
        <f t="shared" si="28"/>
        <v>-0.1071811361200381</v>
      </c>
      <c r="D211" s="3">
        <f t="shared" si="30"/>
        <v>1.9693654266958127</v>
      </c>
      <c r="E211" s="21" t="s">
        <v>1</v>
      </c>
      <c r="F211" s="21" t="s">
        <v>1</v>
      </c>
      <c r="G211" s="104">
        <v>90.9</v>
      </c>
      <c r="H211" s="43">
        <f t="shared" si="25"/>
        <v>0.5530973451327359</v>
      </c>
      <c r="I211" s="39">
        <v>93.2</v>
      </c>
      <c r="J211" s="39">
        <f t="shared" si="31"/>
        <v>-0.1071811361200381</v>
      </c>
      <c r="K211" s="21" t="s">
        <v>1</v>
      </c>
      <c r="L211" s="21" t="s">
        <v>1</v>
      </c>
      <c r="M211" s="21" t="s">
        <v>1</v>
      </c>
      <c r="N211" s="21" t="s">
        <v>1</v>
      </c>
      <c r="O211" s="21" t="s">
        <v>1</v>
      </c>
      <c r="P211" s="21" t="s">
        <v>1</v>
      </c>
      <c r="Q211" s="126">
        <f t="shared" si="29"/>
        <v>93.200000000000017</v>
      </c>
      <c r="R211" s="123">
        <f t="shared" si="32"/>
        <v>-0.1071811361200381</v>
      </c>
    </row>
    <row r="212" spans="1:18" s="7" customFormat="1" x14ac:dyDescent="0.25">
      <c r="A212" s="125">
        <v>12771</v>
      </c>
      <c r="B212" s="39">
        <f t="shared" si="24"/>
        <v>24.117876275872856</v>
      </c>
      <c r="C212" s="45">
        <f t="shared" si="28"/>
        <v>1.716738197424883</v>
      </c>
      <c r="D212" s="3">
        <f t="shared" si="30"/>
        <v>2.1551724137930828</v>
      </c>
      <c r="E212" s="21" t="s">
        <v>1</v>
      </c>
      <c r="F212" s="21" t="s">
        <v>1</v>
      </c>
      <c r="G212" s="104">
        <v>92.2</v>
      </c>
      <c r="H212" s="43">
        <f t="shared" si="25"/>
        <v>1.4301430143014215</v>
      </c>
      <c r="I212" s="39">
        <v>94.8</v>
      </c>
      <c r="J212" s="39">
        <f t="shared" si="31"/>
        <v>1.716738197424883</v>
      </c>
      <c r="K212" s="21" t="s">
        <v>1</v>
      </c>
      <c r="L212" s="21" t="s">
        <v>1</v>
      </c>
      <c r="M212" s="21" t="s">
        <v>1</v>
      </c>
      <c r="N212" s="21" t="s">
        <v>1</v>
      </c>
      <c r="O212" s="21" t="s">
        <v>1</v>
      </c>
      <c r="P212" s="21" t="s">
        <v>1</v>
      </c>
      <c r="Q212" s="126">
        <f t="shared" si="29"/>
        <v>94.800000000000011</v>
      </c>
      <c r="R212" s="123">
        <f t="shared" si="32"/>
        <v>1.716738197424883</v>
      </c>
    </row>
    <row r="213" spans="1:18" s="7" customFormat="1" x14ac:dyDescent="0.25">
      <c r="A213" s="125">
        <v>12802</v>
      </c>
      <c r="B213" s="39">
        <f t="shared" si="24"/>
        <v>24.219639466910298</v>
      </c>
      <c r="C213" s="45">
        <f t="shared" si="28"/>
        <v>0.42194092827005925</v>
      </c>
      <c r="D213" s="3">
        <f t="shared" si="30"/>
        <v>1.7094017094017033</v>
      </c>
      <c r="E213" s="21" t="s">
        <v>1</v>
      </c>
      <c r="F213" s="21" t="s">
        <v>1</v>
      </c>
      <c r="G213" s="104">
        <v>90.8</v>
      </c>
      <c r="H213" s="43">
        <f t="shared" si="25"/>
        <v>-1.5184381778741929</v>
      </c>
      <c r="I213" s="39">
        <v>95.2</v>
      </c>
      <c r="J213" s="39">
        <f t="shared" si="31"/>
        <v>0.42194092827005925</v>
      </c>
      <c r="K213" s="21" t="s">
        <v>1</v>
      </c>
      <c r="L213" s="21" t="s">
        <v>1</v>
      </c>
      <c r="M213" s="21" t="s">
        <v>1</v>
      </c>
      <c r="N213" s="21" t="s">
        <v>1</v>
      </c>
      <c r="O213" s="21" t="s">
        <v>1</v>
      </c>
      <c r="P213" s="21" t="s">
        <v>1</v>
      </c>
      <c r="Q213" s="126">
        <f t="shared" si="29"/>
        <v>95.200000000000031</v>
      </c>
      <c r="R213" s="123">
        <f t="shared" si="32"/>
        <v>0.42194092827005925</v>
      </c>
    </row>
    <row r="214" spans="1:18" s="7" customFormat="1" x14ac:dyDescent="0.25">
      <c r="A214" s="125">
        <v>12833</v>
      </c>
      <c r="B214" s="39">
        <f t="shared" si="24"/>
        <v>24.04155388259478</v>
      </c>
      <c r="C214" s="45">
        <f t="shared" si="28"/>
        <v>-0.73529411764706731</v>
      </c>
      <c r="D214" s="3">
        <f t="shared" si="30"/>
        <v>-0.42149631190729897</v>
      </c>
      <c r="E214" s="21" t="s">
        <v>1</v>
      </c>
      <c r="F214" s="21" t="s">
        <v>1</v>
      </c>
      <c r="G214" s="104">
        <v>89.8</v>
      </c>
      <c r="H214" s="43">
        <f t="shared" si="25"/>
        <v>-1.1013215859030812</v>
      </c>
      <c r="I214" s="39">
        <v>94.5</v>
      </c>
      <c r="J214" s="39">
        <f t="shared" si="31"/>
        <v>-0.73529411764706731</v>
      </c>
      <c r="K214" s="21" t="s">
        <v>1</v>
      </c>
      <c r="L214" s="21" t="s">
        <v>1</v>
      </c>
      <c r="M214" s="21" t="s">
        <v>1</v>
      </c>
      <c r="N214" s="21" t="s">
        <v>1</v>
      </c>
      <c r="O214" s="21" t="s">
        <v>1</v>
      </c>
      <c r="P214" s="21" t="s">
        <v>1</v>
      </c>
      <c r="Q214" s="126">
        <f t="shared" si="29"/>
        <v>94.500000000000028</v>
      </c>
      <c r="R214" s="123">
        <f t="shared" si="32"/>
        <v>-0.73529411764705621</v>
      </c>
    </row>
    <row r="215" spans="1:18" s="7" customFormat="1" x14ac:dyDescent="0.25">
      <c r="A215" s="125">
        <v>12861</v>
      </c>
      <c r="B215" s="39">
        <f t="shared" si="24"/>
        <v>24.066994680354139</v>
      </c>
      <c r="C215" s="45">
        <f t="shared" si="28"/>
        <v>0.10582010582009804</v>
      </c>
      <c r="D215" s="3">
        <f t="shared" si="30"/>
        <v>-0.6302521008403561</v>
      </c>
      <c r="E215" s="21" t="s">
        <v>1</v>
      </c>
      <c r="F215" s="21" t="s">
        <v>1</v>
      </c>
      <c r="G215" s="104">
        <v>91.5</v>
      </c>
      <c r="H215" s="43">
        <f t="shared" si="25"/>
        <v>1.8930957683741756</v>
      </c>
      <c r="I215" s="39">
        <v>94.6</v>
      </c>
      <c r="J215" s="39">
        <f t="shared" si="31"/>
        <v>0.10582010582009804</v>
      </c>
      <c r="K215" s="21" t="s">
        <v>1</v>
      </c>
      <c r="L215" s="21" t="s">
        <v>1</v>
      </c>
      <c r="M215" s="21" t="s">
        <v>1</v>
      </c>
      <c r="N215" s="21" t="s">
        <v>1</v>
      </c>
      <c r="O215" s="21" t="s">
        <v>1</v>
      </c>
      <c r="P215" s="21" t="s">
        <v>1</v>
      </c>
      <c r="Q215" s="126">
        <f t="shared" si="29"/>
        <v>94.600000000000023</v>
      </c>
      <c r="R215" s="123">
        <f t="shared" si="32"/>
        <v>0.10582010582009804</v>
      </c>
    </row>
    <row r="216" spans="1:18" s="7" customFormat="1" x14ac:dyDescent="0.25">
      <c r="A216" s="125">
        <v>12892</v>
      </c>
      <c r="B216" s="39">
        <f t="shared" si="24"/>
        <v>23.761705107241827</v>
      </c>
      <c r="C216" s="45">
        <f t="shared" si="28"/>
        <v>-1.2684989429175397</v>
      </c>
      <c r="D216" s="3">
        <f t="shared" si="30"/>
        <v>-4.4989775051124781</v>
      </c>
      <c r="E216" s="21" t="s">
        <v>1</v>
      </c>
      <c r="F216" s="21" t="s">
        <v>1</v>
      </c>
      <c r="G216" s="104">
        <v>90.9</v>
      </c>
      <c r="H216" s="43">
        <f t="shared" si="25"/>
        <v>-0.65573770491802463</v>
      </c>
      <c r="I216" s="39">
        <v>93.4</v>
      </c>
      <c r="J216" s="39">
        <f t="shared" si="31"/>
        <v>-1.2684989429175397</v>
      </c>
      <c r="K216" s="21" t="s">
        <v>1</v>
      </c>
      <c r="L216" s="21" t="s">
        <v>1</v>
      </c>
      <c r="M216" s="21" t="s">
        <v>1</v>
      </c>
      <c r="N216" s="21" t="s">
        <v>1</v>
      </c>
      <c r="O216" s="21" t="s">
        <v>1</v>
      </c>
      <c r="P216" s="21" t="s">
        <v>1</v>
      </c>
      <c r="Q216" s="126">
        <f t="shared" si="29"/>
        <v>93.400000000000034</v>
      </c>
      <c r="R216" s="123">
        <f t="shared" si="32"/>
        <v>-1.2684989429175397</v>
      </c>
    </row>
    <row r="217" spans="1:18" s="7" customFormat="1" x14ac:dyDescent="0.25">
      <c r="A217" s="125">
        <v>12922</v>
      </c>
      <c r="B217" s="39">
        <f t="shared" si="24"/>
        <v>23.685382713963744</v>
      </c>
      <c r="C217" s="45">
        <f t="shared" si="28"/>
        <v>-0.32119914346896428</v>
      </c>
      <c r="D217" s="3">
        <f t="shared" si="30"/>
        <v>-2.6150627615063038</v>
      </c>
      <c r="E217" s="21" t="s">
        <v>1</v>
      </c>
      <c r="F217" s="21" t="s">
        <v>1</v>
      </c>
      <c r="G217" s="104">
        <v>90.8</v>
      </c>
      <c r="H217" s="43">
        <f t="shared" si="25"/>
        <v>-0.11001100110011874</v>
      </c>
      <c r="I217" s="39">
        <v>93.1</v>
      </c>
      <c r="J217" s="39">
        <f t="shared" si="31"/>
        <v>-0.32119914346896428</v>
      </c>
      <c r="K217" s="21" t="s">
        <v>1</v>
      </c>
      <c r="L217" s="21" t="s">
        <v>1</v>
      </c>
      <c r="M217" s="21" t="s">
        <v>1</v>
      </c>
      <c r="N217" s="21" t="s">
        <v>1</v>
      </c>
      <c r="O217" s="21" t="s">
        <v>1</v>
      </c>
      <c r="P217" s="21" t="s">
        <v>1</v>
      </c>
      <c r="Q217" s="126">
        <f t="shared" si="29"/>
        <v>93.100000000000023</v>
      </c>
      <c r="R217" s="123">
        <f t="shared" si="32"/>
        <v>-0.32119914346896428</v>
      </c>
    </row>
    <row r="218" spans="1:18" s="7" customFormat="1" x14ac:dyDescent="0.25">
      <c r="A218" s="125">
        <v>12953</v>
      </c>
      <c r="B218" s="39">
        <f t="shared" si="24"/>
        <v>23.812586702760541</v>
      </c>
      <c r="C218" s="45">
        <f t="shared" si="28"/>
        <v>0.53705692803436289</v>
      </c>
      <c r="D218" s="3">
        <f t="shared" si="30"/>
        <v>-0.53134962805528874</v>
      </c>
      <c r="E218" s="21" t="s">
        <v>1</v>
      </c>
      <c r="F218" s="21" t="s">
        <v>1</v>
      </c>
      <c r="G218" s="104">
        <v>91.1</v>
      </c>
      <c r="H218" s="43">
        <f t="shared" si="25"/>
        <v>0.33039647577091102</v>
      </c>
      <c r="I218" s="39">
        <v>93.6</v>
      </c>
      <c r="J218" s="39">
        <f t="shared" si="31"/>
        <v>0.53705692803436289</v>
      </c>
      <c r="K218" s="21" t="s">
        <v>1</v>
      </c>
      <c r="L218" s="21" t="s">
        <v>1</v>
      </c>
      <c r="M218" s="21" t="s">
        <v>1</v>
      </c>
      <c r="N218" s="21" t="s">
        <v>1</v>
      </c>
      <c r="O218" s="21" t="s">
        <v>1</v>
      </c>
      <c r="P218" s="21" t="s">
        <v>1</v>
      </c>
      <c r="Q218" s="126">
        <f t="shared" si="29"/>
        <v>93.600000000000009</v>
      </c>
      <c r="R218" s="123">
        <f t="shared" si="32"/>
        <v>0.53705692803436289</v>
      </c>
    </row>
    <row r="219" spans="1:18" s="7" customFormat="1" x14ac:dyDescent="0.25">
      <c r="A219" s="125">
        <v>12983</v>
      </c>
      <c r="B219" s="39">
        <f t="shared" si="24"/>
        <v>24.041553882594776</v>
      </c>
      <c r="C219" s="45">
        <f t="shared" si="28"/>
        <v>0.96153846153845812</v>
      </c>
      <c r="D219" s="3">
        <f t="shared" si="30"/>
        <v>-0.63091482649844099</v>
      </c>
      <c r="E219" s="21" t="s">
        <v>1</v>
      </c>
      <c r="F219" s="21" t="s">
        <v>1</v>
      </c>
      <c r="G219" s="104">
        <v>89.9</v>
      </c>
      <c r="H219" s="43">
        <f t="shared" si="25"/>
        <v>-1.3172338090010838</v>
      </c>
      <c r="I219" s="39">
        <v>94.5</v>
      </c>
      <c r="J219" s="39">
        <f t="shared" si="31"/>
        <v>0.96153846153845812</v>
      </c>
      <c r="K219" s="21" t="s">
        <v>1</v>
      </c>
      <c r="L219" s="21" t="s">
        <v>1</v>
      </c>
      <c r="M219" s="21" t="s">
        <v>1</v>
      </c>
      <c r="N219" s="21" t="s">
        <v>1</v>
      </c>
      <c r="O219" s="21" t="s">
        <v>1</v>
      </c>
      <c r="P219" s="21" t="s">
        <v>1</v>
      </c>
      <c r="Q219" s="126">
        <f t="shared" si="29"/>
        <v>94.5</v>
      </c>
      <c r="R219" s="123">
        <f t="shared" si="32"/>
        <v>0.96153846153845812</v>
      </c>
    </row>
    <row r="220" spans="1:18" s="7" customFormat="1" x14ac:dyDescent="0.25">
      <c r="A220" s="125">
        <v>13014</v>
      </c>
      <c r="B220" s="39">
        <f t="shared" si="24"/>
        <v>24.117876275872856</v>
      </c>
      <c r="C220" s="45">
        <f t="shared" si="28"/>
        <v>0.31746031746031633</v>
      </c>
      <c r="D220" s="3">
        <f t="shared" si="30"/>
        <v>0.63694267515921332</v>
      </c>
      <c r="E220" s="21" t="s">
        <v>1</v>
      </c>
      <c r="F220" s="21" t="s">
        <v>1</v>
      </c>
      <c r="G220" s="104">
        <v>90</v>
      </c>
      <c r="H220" s="43">
        <f t="shared" si="25"/>
        <v>0.11123470522802492</v>
      </c>
      <c r="I220" s="39">
        <v>94.8</v>
      </c>
      <c r="J220" s="39">
        <f t="shared" si="31"/>
        <v>0.31746031746031633</v>
      </c>
      <c r="K220" s="21" t="s">
        <v>1</v>
      </c>
      <c r="L220" s="21" t="s">
        <v>1</v>
      </c>
      <c r="M220" s="21" t="s">
        <v>1</v>
      </c>
      <c r="N220" s="21" t="s">
        <v>1</v>
      </c>
      <c r="O220" s="21" t="s">
        <v>1</v>
      </c>
      <c r="P220" s="21" t="s">
        <v>1</v>
      </c>
      <c r="Q220" s="126">
        <f t="shared" si="29"/>
        <v>94.8</v>
      </c>
      <c r="R220" s="123">
        <f t="shared" si="32"/>
        <v>0.31746031746031633</v>
      </c>
    </row>
    <row r="221" spans="1:18" s="7" customFormat="1" x14ac:dyDescent="0.25">
      <c r="A221" s="125">
        <v>13045</v>
      </c>
      <c r="B221" s="39">
        <f t="shared" si="24"/>
        <v>24.499488242263251</v>
      </c>
      <c r="C221" s="45">
        <f t="shared" si="28"/>
        <v>1.5822784810126667</v>
      </c>
      <c r="D221" s="3">
        <f t="shared" si="30"/>
        <v>1.2618296529968376</v>
      </c>
      <c r="E221" s="21" t="s">
        <v>1</v>
      </c>
      <c r="F221" s="21" t="s">
        <v>1</v>
      </c>
      <c r="G221" s="104">
        <v>90.6</v>
      </c>
      <c r="H221" s="43">
        <f t="shared" si="25"/>
        <v>0.66666666666665986</v>
      </c>
      <c r="I221" s="39">
        <v>96.3</v>
      </c>
      <c r="J221" s="39">
        <f t="shared" si="31"/>
        <v>1.5822784810126667</v>
      </c>
      <c r="K221" s="21" t="s">
        <v>1</v>
      </c>
      <c r="L221" s="21" t="s">
        <v>1</v>
      </c>
      <c r="M221" s="21" t="s">
        <v>1</v>
      </c>
      <c r="N221" s="21" t="s">
        <v>1</v>
      </c>
      <c r="O221" s="21" t="s">
        <v>1</v>
      </c>
      <c r="P221" s="21" t="s">
        <v>1</v>
      </c>
      <c r="Q221" s="126">
        <f t="shared" si="29"/>
        <v>96.300000000000011</v>
      </c>
      <c r="R221" s="123">
        <f t="shared" si="32"/>
        <v>1.5822784810126667</v>
      </c>
    </row>
    <row r="222" spans="1:18" s="7" customFormat="1" x14ac:dyDescent="0.25">
      <c r="A222" s="125">
        <v>13075</v>
      </c>
      <c r="B222" s="39">
        <f t="shared" si="24"/>
        <v>24.245080264669657</v>
      </c>
      <c r="C222" s="45">
        <f t="shared" si="28"/>
        <v>-1.0384215991692591</v>
      </c>
      <c r="D222" s="3">
        <f t="shared" si="30"/>
        <v>2.1436227224008508</v>
      </c>
      <c r="E222" s="21" t="s">
        <v>1</v>
      </c>
      <c r="F222" s="21" t="s">
        <v>1</v>
      </c>
      <c r="G222" s="104">
        <v>91.1</v>
      </c>
      <c r="H222" s="43">
        <f t="shared" si="25"/>
        <v>0.55187637969094094</v>
      </c>
      <c r="I222" s="39">
        <v>95.3</v>
      </c>
      <c r="J222" s="39">
        <f t="shared" si="31"/>
        <v>-1.0384215991692591</v>
      </c>
      <c r="K222" s="21" t="s">
        <v>1</v>
      </c>
      <c r="L222" s="21" t="s">
        <v>1</v>
      </c>
      <c r="M222" s="21" t="s">
        <v>1</v>
      </c>
      <c r="N222" s="21" t="s">
        <v>1</v>
      </c>
      <c r="O222" s="21" t="s">
        <v>1</v>
      </c>
      <c r="P222" s="21" t="s">
        <v>1</v>
      </c>
      <c r="Q222" s="126">
        <f t="shared" si="29"/>
        <v>95.300000000000011</v>
      </c>
      <c r="R222" s="123">
        <f t="shared" si="32"/>
        <v>-1.0384215991692591</v>
      </c>
    </row>
    <row r="223" spans="1:18" s="7" customFormat="1" x14ac:dyDescent="0.25">
      <c r="A223" s="125">
        <v>13106</v>
      </c>
      <c r="B223" s="39">
        <f t="shared" si="24"/>
        <v>23.990672287076059</v>
      </c>
      <c r="C223" s="45">
        <f t="shared" si="28"/>
        <v>-1.049317943336836</v>
      </c>
      <c r="D223" s="3">
        <f t="shared" si="30"/>
        <v>1.1802575107296098</v>
      </c>
      <c r="E223" s="21" t="s">
        <v>1</v>
      </c>
      <c r="F223" s="21" t="s">
        <v>1</v>
      </c>
      <c r="G223" s="104">
        <v>88.6</v>
      </c>
      <c r="H223" s="43">
        <f t="shared" si="25"/>
        <v>-2.7442371020856227</v>
      </c>
      <c r="I223" s="39">
        <v>94.3</v>
      </c>
      <c r="J223" s="39">
        <f t="shared" si="31"/>
        <v>-1.049317943336836</v>
      </c>
      <c r="K223" s="21" t="s">
        <v>1</v>
      </c>
      <c r="L223" s="21" t="s">
        <v>1</v>
      </c>
      <c r="M223" s="21" t="s">
        <v>1</v>
      </c>
      <c r="N223" s="21" t="s">
        <v>1</v>
      </c>
      <c r="O223" s="21" t="s">
        <v>1</v>
      </c>
      <c r="P223" s="21" t="s">
        <v>1</v>
      </c>
      <c r="Q223" s="126">
        <f t="shared" si="29"/>
        <v>94.300000000000011</v>
      </c>
      <c r="R223" s="123">
        <f t="shared" si="32"/>
        <v>-1.049317943336836</v>
      </c>
    </row>
    <row r="224" spans="1:18" s="7" customFormat="1" x14ac:dyDescent="0.25">
      <c r="A224" s="125">
        <v>13136</v>
      </c>
      <c r="B224" s="39">
        <f t="shared" si="24"/>
        <v>23.863468298279262</v>
      </c>
      <c r="C224" s="45">
        <f t="shared" si="28"/>
        <v>-0.53022269353127927</v>
      </c>
      <c r="D224" s="3">
        <f t="shared" si="30"/>
        <v>-1.0548523206751037</v>
      </c>
      <c r="E224" s="21" t="s">
        <v>1</v>
      </c>
      <c r="F224" s="21" t="s">
        <v>1</v>
      </c>
      <c r="G224" s="104">
        <v>88.8</v>
      </c>
      <c r="H224" s="43">
        <f t="shared" si="25"/>
        <v>0.22573363431150906</v>
      </c>
      <c r="I224" s="39">
        <v>93.8</v>
      </c>
      <c r="J224" s="39">
        <f t="shared" si="31"/>
        <v>-0.53022269353127927</v>
      </c>
      <c r="K224" s="21" t="s">
        <v>1</v>
      </c>
      <c r="L224" s="21" t="s">
        <v>1</v>
      </c>
      <c r="M224" s="21" t="s">
        <v>1</v>
      </c>
      <c r="N224" s="21" t="s">
        <v>1</v>
      </c>
      <c r="O224" s="21" t="s">
        <v>1</v>
      </c>
      <c r="P224" s="21" t="s">
        <v>1</v>
      </c>
      <c r="Q224" s="126">
        <f t="shared" si="29"/>
        <v>93.800000000000011</v>
      </c>
      <c r="R224" s="123">
        <f t="shared" si="32"/>
        <v>-0.53022269353127927</v>
      </c>
    </row>
    <row r="225" spans="1:18" s="7" customFormat="1" x14ac:dyDescent="0.25">
      <c r="A225" s="125">
        <v>13167</v>
      </c>
      <c r="B225" s="39">
        <f t="shared" si="24"/>
        <v>23.761705107241827</v>
      </c>
      <c r="C225" s="45">
        <f t="shared" si="28"/>
        <v>-0.42643923240937021</v>
      </c>
      <c r="D225" s="3">
        <f t="shared" si="30"/>
        <v>-1.8907563025210017</v>
      </c>
      <c r="E225" s="21" t="s">
        <v>1</v>
      </c>
      <c r="F225" s="21" t="s">
        <v>1</v>
      </c>
      <c r="G225" s="104">
        <v>89.2</v>
      </c>
      <c r="H225" s="43">
        <f t="shared" si="25"/>
        <v>0.45045045045044585</v>
      </c>
      <c r="I225" s="39">
        <v>93.4</v>
      </c>
      <c r="J225" s="39">
        <f t="shared" si="31"/>
        <v>-0.42643923240937021</v>
      </c>
      <c r="K225" s="21" t="s">
        <v>1</v>
      </c>
      <c r="L225" s="21" t="s">
        <v>1</v>
      </c>
      <c r="M225" s="21" t="s">
        <v>1</v>
      </c>
      <c r="N225" s="21" t="s">
        <v>1</v>
      </c>
      <c r="O225" s="21" t="s">
        <v>1</v>
      </c>
      <c r="P225" s="21" t="s">
        <v>1</v>
      </c>
      <c r="Q225" s="126">
        <f t="shared" si="29"/>
        <v>93.40000000000002</v>
      </c>
      <c r="R225" s="123">
        <f t="shared" si="32"/>
        <v>-0.42643923240937021</v>
      </c>
    </row>
    <row r="226" spans="1:18" s="7" customFormat="1" x14ac:dyDescent="0.25">
      <c r="A226" s="125">
        <v>13198</v>
      </c>
      <c r="B226" s="39">
        <f t="shared" si="24"/>
        <v>23.888909096038624</v>
      </c>
      <c r="C226" s="45">
        <f t="shared" si="28"/>
        <v>0.53533190578158862</v>
      </c>
      <c r="D226" s="3">
        <f t="shared" si="30"/>
        <v>-0.63492063492063266</v>
      </c>
      <c r="E226" s="21" t="s">
        <v>1</v>
      </c>
      <c r="F226" s="21" t="s">
        <v>1</v>
      </c>
      <c r="G226" s="104">
        <v>89.3</v>
      </c>
      <c r="H226" s="43">
        <f t="shared" si="25"/>
        <v>0.11210762331836932</v>
      </c>
      <c r="I226" s="39">
        <v>93.9</v>
      </c>
      <c r="J226" s="39">
        <f t="shared" si="31"/>
        <v>0.53533190578158862</v>
      </c>
      <c r="K226" s="21" t="s">
        <v>1</v>
      </c>
      <c r="L226" s="21" t="s">
        <v>1</v>
      </c>
      <c r="M226" s="21" t="s">
        <v>1</v>
      </c>
      <c r="N226" s="21" t="s">
        <v>1</v>
      </c>
      <c r="O226" s="21" t="s">
        <v>1</v>
      </c>
      <c r="P226" s="21" t="s">
        <v>1</v>
      </c>
      <c r="Q226" s="126">
        <f t="shared" si="29"/>
        <v>93.90000000000002</v>
      </c>
      <c r="R226" s="123">
        <f t="shared" si="32"/>
        <v>0.53533190578158862</v>
      </c>
    </row>
    <row r="227" spans="1:18" s="7" customFormat="1" x14ac:dyDescent="0.25">
      <c r="A227" s="125">
        <v>13227</v>
      </c>
      <c r="B227" s="39">
        <f t="shared" si="24"/>
        <v>24.066994680354139</v>
      </c>
      <c r="C227" s="45">
        <f t="shared" si="28"/>
        <v>0.74547390841319672</v>
      </c>
      <c r="D227" s="3">
        <f t="shared" si="30"/>
        <v>0</v>
      </c>
      <c r="E227" s="21" t="s">
        <v>1</v>
      </c>
      <c r="F227" s="21" t="s">
        <v>1</v>
      </c>
      <c r="G227" s="104">
        <v>90.8</v>
      </c>
      <c r="H227" s="43">
        <f t="shared" si="25"/>
        <v>1.6797312430011146</v>
      </c>
      <c r="I227" s="39">
        <v>94.6</v>
      </c>
      <c r="J227" s="39">
        <f t="shared" si="31"/>
        <v>0.74547390841319672</v>
      </c>
      <c r="K227" s="21" t="s">
        <v>1</v>
      </c>
      <c r="L227" s="21" t="s">
        <v>1</v>
      </c>
      <c r="M227" s="21" t="s">
        <v>1</v>
      </c>
      <c r="N227" s="21" t="s">
        <v>1</v>
      </c>
      <c r="O227" s="21" t="s">
        <v>1</v>
      </c>
      <c r="P227" s="21" t="s">
        <v>1</v>
      </c>
      <c r="Q227" s="126">
        <f t="shared" si="29"/>
        <v>94.600000000000009</v>
      </c>
      <c r="R227" s="123">
        <f t="shared" si="32"/>
        <v>0.74547390841319672</v>
      </c>
    </row>
    <row r="228" spans="1:18" s="7" customFormat="1" x14ac:dyDescent="0.25">
      <c r="A228" s="125">
        <v>13258</v>
      </c>
      <c r="B228" s="39">
        <f t="shared" si="24"/>
        <v>24.550369837781972</v>
      </c>
      <c r="C228" s="45">
        <f t="shared" si="28"/>
        <v>2.008456659619462</v>
      </c>
      <c r="D228" s="3">
        <f t="shared" si="30"/>
        <v>3.3190578158458273</v>
      </c>
      <c r="E228" s="21" t="s">
        <v>1</v>
      </c>
      <c r="F228" s="21" t="s">
        <v>1</v>
      </c>
      <c r="G228" s="104">
        <v>91</v>
      </c>
      <c r="H228" s="43">
        <f t="shared" si="25"/>
        <v>0.22026431718062955</v>
      </c>
      <c r="I228" s="39">
        <v>96.5</v>
      </c>
      <c r="J228" s="39">
        <f t="shared" si="31"/>
        <v>2.008456659619462</v>
      </c>
      <c r="K228" s="21" t="s">
        <v>1</v>
      </c>
      <c r="L228" s="21" t="s">
        <v>1</v>
      </c>
      <c r="M228" s="21" t="s">
        <v>1</v>
      </c>
      <c r="N228" s="21" t="s">
        <v>1</v>
      </c>
      <c r="O228" s="21" t="s">
        <v>1</v>
      </c>
      <c r="P228" s="21" t="s">
        <v>1</v>
      </c>
      <c r="Q228" s="126">
        <f t="shared" si="29"/>
        <v>96.500000000000014</v>
      </c>
      <c r="R228" s="123">
        <f t="shared" si="32"/>
        <v>2.008456659619462</v>
      </c>
    </row>
    <row r="229" spans="1:18" s="7" customFormat="1" x14ac:dyDescent="0.25">
      <c r="A229" s="125">
        <v>13288</v>
      </c>
      <c r="B229" s="39">
        <f t="shared" si="24"/>
        <v>24.85565941089429</v>
      </c>
      <c r="C229" s="45">
        <f t="shared" si="28"/>
        <v>1.2435233160621895</v>
      </c>
      <c r="D229" s="3">
        <f t="shared" si="30"/>
        <v>4.9409237379162585</v>
      </c>
      <c r="E229" s="21" t="s">
        <v>1</v>
      </c>
      <c r="F229" s="21" t="s">
        <v>1</v>
      </c>
      <c r="G229" s="104">
        <v>93</v>
      </c>
      <c r="H229" s="43">
        <f t="shared" si="25"/>
        <v>2.19780219780219</v>
      </c>
      <c r="I229" s="39">
        <v>97.7</v>
      </c>
      <c r="J229" s="39">
        <f t="shared" si="31"/>
        <v>1.2435233160621895</v>
      </c>
      <c r="K229" s="21" t="s">
        <v>1</v>
      </c>
      <c r="L229" s="21" t="s">
        <v>1</v>
      </c>
      <c r="M229" s="21" t="s">
        <v>1</v>
      </c>
      <c r="N229" s="21" t="s">
        <v>1</v>
      </c>
      <c r="O229" s="21" t="s">
        <v>1</v>
      </c>
      <c r="P229" s="21" t="s">
        <v>1</v>
      </c>
      <c r="Q229" s="126">
        <f t="shared" si="29"/>
        <v>97.700000000000031</v>
      </c>
      <c r="R229" s="123">
        <f t="shared" si="32"/>
        <v>1.2435233160621895</v>
      </c>
    </row>
    <row r="230" spans="1:18" s="7" customFormat="1" x14ac:dyDescent="0.25">
      <c r="A230" s="125">
        <v>13319</v>
      </c>
      <c r="B230" s="39">
        <f t="shared" si="24"/>
        <v>24.982863399691087</v>
      </c>
      <c r="C230" s="45">
        <f t="shared" si="28"/>
        <v>0.51177072671442225</v>
      </c>
      <c r="D230" s="3">
        <f t="shared" si="30"/>
        <v>4.9145299145299415</v>
      </c>
      <c r="E230" s="21" t="s">
        <v>1</v>
      </c>
      <c r="F230" s="21" t="s">
        <v>1</v>
      </c>
      <c r="G230" s="104">
        <v>93</v>
      </c>
      <c r="H230" s="43">
        <f t="shared" si="25"/>
        <v>0</v>
      </c>
      <c r="I230" s="39">
        <v>98.2</v>
      </c>
      <c r="J230" s="39">
        <f t="shared" si="31"/>
        <v>0.51177072671442225</v>
      </c>
      <c r="K230" s="21" t="s">
        <v>1</v>
      </c>
      <c r="L230" s="21" t="s">
        <v>1</v>
      </c>
      <c r="M230" s="21" t="s">
        <v>1</v>
      </c>
      <c r="N230" s="21" t="s">
        <v>1</v>
      </c>
      <c r="O230" s="21" t="s">
        <v>1</v>
      </c>
      <c r="P230" s="21" t="s">
        <v>1</v>
      </c>
      <c r="Q230" s="126">
        <f t="shared" si="29"/>
        <v>98.200000000000017</v>
      </c>
      <c r="R230" s="123">
        <f t="shared" si="32"/>
        <v>0.51177072671442225</v>
      </c>
    </row>
    <row r="231" spans="1:18" s="7" customFormat="1" x14ac:dyDescent="0.25">
      <c r="A231" s="125">
        <v>13349</v>
      </c>
      <c r="B231" s="39">
        <f t="shared" si="24"/>
        <v>25.669764939193797</v>
      </c>
      <c r="C231" s="45">
        <f t="shared" si="28"/>
        <v>2.7494908350305547</v>
      </c>
      <c r="D231" s="3">
        <f t="shared" si="30"/>
        <v>6.7724867724868076</v>
      </c>
      <c r="E231" s="21" t="s">
        <v>1</v>
      </c>
      <c r="F231" s="21" t="s">
        <v>1</v>
      </c>
      <c r="G231" s="104">
        <v>96.5</v>
      </c>
      <c r="H231" s="43">
        <f t="shared" si="25"/>
        <v>3.7634408602150504</v>
      </c>
      <c r="I231" s="39">
        <v>100.9</v>
      </c>
      <c r="J231" s="39">
        <f t="shared" si="31"/>
        <v>2.7494908350305547</v>
      </c>
      <c r="K231" s="21" t="s">
        <v>1</v>
      </c>
      <c r="L231" s="21" t="s">
        <v>1</v>
      </c>
      <c r="M231" s="21" t="s">
        <v>1</v>
      </c>
      <c r="N231" s="21" t="s">
        <v>1</v>
      </c>
      <c r="O231" s="21" t="s">
        <v>1</v>
      </c>
      <c r="P231" s="21" t="s">
        <v>1</v>
      </c>
      <c r="Q231" s="126">
        <f t="shared" si="29"/>
        <v>100.90000000000002</v>
      </c>
      <c r="R231" s="123">
        <f t="shared" si="32"/>
        <v>2.7494908350305547</v>
      </c>
    </row>
    <row r="232" spans="1:18" s="7" customFormat="1" x14ac:dyDescent="0.25">
      <c r="A232" s="125">
        <v>13380</v>
      </c>
      <c r="B232" s="39">
        <f t="shared" si="24"/>
        <v>26.178580894380989</v>
      </c>
      <c r="C232" s="45">
        <f t="shared" si="28"/>
        <v>1.9821605550049526</v>
      </c>
      <c r="D232" s="3">
        <f t="shared" si="30"/>
        <v>8.5443037974684</v>
      </c>
      <c r="E232" s="21" t="s">
        <v>1</v>
      </c>
      <c r="F232" s="21" t="s">
        <v>1</v>
      </c>
      <c r="G232" s="104">
        <v>96.8</v>
      </c>
      <c r="H232" s="43">
        <f t="shared" si="25"/>
        <v>0.31088082901553626</v>
      </c>
      <c r="I232" s="39">
        <v>102.9</v>
      </c>
      <c r="J232" s="39">
        <f t="shared" si="31"/>
        <v>1.9821605550049526</v>
      </c>
      <c r="K232" s="21" t="s">
        <v>1</v>
      </c>
      <c r="L232" s="21" t="s">
        <v>1</v>
      </c>
      <c r="M232" s="21" t="s">
        <v>1</v>
      </c>
      <c r="N232" s="21" t="s">
        <v>1</v>
      </c>
      <c r="O232" s="21" t="s">
        <v>1</v>
      </c>
      <c r="P232" s="21" t="s">
        <v>1</v>
      </c>
      <c r="Q232" s="126">
        <f t="shared" si="29"/>
        <v>102.90000000000002</v>
      </c>
      <c r="R232" s="123">
        <f t="shared" si="32"/>
        <v>1.9821605550049526</v>
      </c>
    </row>
    <row r="233" spans="1:18" s="7" customFormat="1" x14ac:dyDescent="0.25">
      <c r="A233" s="125">
        <v>13411</v>
      </c>
      <c r="B233" s="39">
        <f t="shared" si="24"/>
        <v>27.094449613717931</v>
      </c>
      <c r="C233" s="45">
        <f t="shared" si="28"/>
        <v>3.498542274052463</v>
      </c>
      <c r="D233" s="3">
        <f t="shared" si="30"/>
        <v>10.591900311526503</v>
      </c>
      <c r="E233" s="21" t="s">
        <v>1</v>
      </c>
      <c r="F233" s="21" t="s">
        <v>1</v>
      </c>
      <c r="G233" s="104">
        <v>101.3</v>
      </c>
      <c r="H233" s="43">
        <f t="shared" si="25"/>
        <v>4.6487603305785052</v>
      </c>
      <c r="I233" s="39">
        <v>106.5</v>
      </c>
      <c r="J233" s="39">
        <f t="shared" si="31"/>
        <v>3.498542274052463</v>
      </c>
      <c r="K233" s="21" t="s">
        <v>1</v>
      </c>
      <c r="L233" s="21" t="s">
        <v>1</v>
      </c>
      <c r="M233" s="21" t="s">
        <v>1</v>
      </c>
      <c r="N233" s="21" t="s">
        <v>1</v>
      </c>
      <c r="O233" s="21" t="s">
        <v>1</v>
      </c>
      <c r="P233" s="21" t="s">
        <v>1</v>
      </c>
      <c r="Q233" s="126">
        <f t="shared" si="29"/>
        <v>106.5</v>
      </c>
      <c r="R233" s="123">
        <f t="shared" si="32"/>
        <v>3.498542274052463</v>
      </c>
    </row>
    <row r="234" spans="1:18" s="7" customFormat="1" x14ac:dyDescent="0.25">
      <c r="A234" s="125">
        <v>13441</v>
      </c>
      <c r="B234" s="39">
        <f t="shared" si="24"/>
        <v>27.17077200699601</v>
      </c>
      <c r="C234" s="45">
        <f t="shared" si="28"/>
        <v>0.28169014084507005</v>
      </c>
      <c r="D234" s="3">
        <f t="shared" si="30"/>
        <v>12.067156348373587</v>
      </c>
      <c r="E234" s="21" t="s">
        <v>1</v>
      </c>
      <c r="F234" s="21" t="s">
        <v>1</v>
      </c>
      <c r="G234" s="104">
        <v>100</v>
      </c>
      <c r="H234" s="43">
        <f t="shared" si="25"/>
        <v>-1.2833168805528095</v>
      </c>
      <c r="I234" s="39">
        <v>106.8</v>
      </c>
      <c r="J234" s="39">
        <f t="shared" si="31"/>
        <v>0.28169014084507005</v>
      </c>
      <c r="K234" s="21" t="s">
        <v>1</v>
      </c>
      <c r="L234" s="21" t="s">
        <v>1</v>
      </c>
      <c r="M234" s="21" t="s">
        <v>1</v>
      </c>
      <c r="N234" s="21" t="s">
        <v>1</v>
      </c>
      <c r="O234" s="21" t="s">
        <v>1</v>
      </c>
      <c r="P234" s="21" t="s">
        <v>1</v>
      </c>
      <c r="Q234" s="126">
        <f t="shared" si="29"/>
        <v>106.8</v>
      </c>
      <c r="R234" s="123">
        <f t="shared" si="32"/>
        <v>0.28169014084507005</v>
      </c>
    </row>
    <row r="235" spans="1:18" s="7" customFormat="1" x14ac:dyDescent="0.25">
      <c r="A235" s="125">
        <v>13472</v>
      </c>
      <c r="B235" s="39">
        <f t="shared" si="24"/>
        <v>27.425179984589604</v>
      </c>
      <c r="C235" s="45">
        <f t="shared" si="28"/>
        <v>0.93632958801497246</v>
      </c>
      <c r="D235" s="3">
        <f t="shared" si="30"/>
        <v>14.316012725344663</v>
      </c>
      <c r="E235" s="21" t="s">
        <v>1</v>
      </c>
      <c r="F235" s="21" t="s">
        <v>1</v>
      </c>
      <c r="G235" s="104">
        <v>101.9</v>
      </c>
      <c r="H235" s="43">
        <f t="shared" si="25"/>
        <v>1.9000000000000128</v>
      </c>
      <c r="I235" s="39">
        <v>107.8</v>
      </c>
      <c r="J235" s="39">
        <f t="shared" si="31"/>
        <v>0.93632958801497246</v>
      </c>
      <c r="K235" s="21" t="s">
        <v>1</v>
      </c>
      <c r="L235" s="21" t="s">
        <v>1</v>
      </c>
      <c r="M235" s="21" t="s">
        <v>1</v>
      </c>
      <c r="N235" s="21" t="s">
        <v>1</v>
      </c>
      <c r="O235" s="21" t="s">
        <v>1</v>
      </c>
      <c r="P235" s="21" t="s">
        <v>1</v>
      </c>
      <c r="Q235" s="126">
        <f t="shared" si="29"/>
        <v>107.79999999999998</v>
      </c>
      <c r="R235" s="123">
        <f t="shared" si="32"/>
        <v>0.93632958801497246</v>
      </c>
    </row>
    <row r="236" spans="1:18" s="7" customFormat="1" x14ac:dyDescent="0.25">
      <c r="A236" s="125">
        <v>13502</v>
      </c>
      <c r="B236" s="39">
        <f t="shared" si="24"/>
        <v>26.840041636124337</v>
      </c>
      <c r="C236" s="45">
        <f t="shared" si="28"/>
        <v>-2.1335807050092748</v>
      </c>
      <c r="D236" s="3">
        <f t="shared" si="30"/>
        <v>12.473347547974445</v>
      </c>
      <c r="E236" s="21" t="s">
        <v>1</v>
      </c>
      <c r="F236" s="21" t="s">
        <v>1</v>
      </c>
      <c r="G236" s="104">
        <v>97.7</v>
      </c>
      <c r="H236" s="43">
        <f t="shared" si="25"/>
        <v>-4.1216879293424995</v>
      </c>
      <c r="I236" s="39">
        <v>105.5</v>
      </c>
      <c r="J236" s="39">
        <f t="shared" si="31"/>
        <v>-2.1335807050092748</v>
      </c>
      <c r="K236" s="21" t="s">
        <v>1</v>
      </c>
      <c r="L236" s="21" t="s">
        <v>1</v>
      </c>
      <c r="M236" s="21" t="s">
        <v>1</v>
      </c>
      <c r="N236" s="21" t="s">
        <v>1</v>
      </c>
      <c r="O236" s="21" t="s">
        <v>1</v>
      </c>
      <c r="P236" s="21" t="s">
        <v>1</v>
      </c>
      <c r="Q236" s="126">
        <f t="shared" si="29"/>
        <v>105.49999999999999</v>
      </c>
      <c r="R236" s="123">
        <f t="shared" si="32"/>
        <v>-2.1335807050092748</v>
      </c>
    </row>
    <row r="237" spans="1:18" s="7" customFormat="1" x14ac:dyDescent="0.25">
      <c r="A237" s="125">
        <v>13533</v>
      </c>
      <c r="B237" s="39">
        <f t="shared" si="24"/>
        <v>27.984877535295521</v>
      </c>
      <c r="C237" s="45">
        <f t="shared" si="28"/>
        <v>4.2654028436019065</v>
      </c>
      <c r="D237" s="3">
        <f t="shared" si="30"/>
        <v>17.77301927194863</v>
      </c>
      <c r="E237" s="21" t="s">
        <v>1</v>
      </c>
      <c r="F237" s="21" t="s">
        <v>1</v>
      </c>
      <c r="G237" s="104">
        <v>103.4</v>
      </c>
      <c r="H237" s="43">
        <f t="shared" si="25"/>
        <v>5.8341862845445291</v>
      </c>
      <c r="I237" s="39">
        <v>110</v>
      </c>
      <c r="J237" s="39">
        <f t="shared" si="31"/>
        <v>4.2654028436019065</v>
      </c>
      <c r="K237" s="21" t="s">
        <v>1</v>
      </c>
      <c r="L237" s="21" t="s">
        <v>1</v>
      </c>
      <c r="M237" s="21" t="s">
        <v>1</v>
      </c>
      <c r="N237" s="21" t="s">
        <v>1</v>
      </c>
      <c r="O237" s="21" t="s">
        <v>1</v>
      </c>
      <c r="P237" s="21" t="s">
        <v>1</v>
      </c>
      <c r="Q237" s="126">
        <f t="shared" si="29"/>
        <v>110</v>
      </c>
      <c r="R237" s="123">
        <f t="shared" si="32"/>
        <v>4.2654028436019065</v>
      </c>
    </row>
    <row r="238" spans="1:18" s="7" customFormat="1" x14ac:dyDescent="0.25">
      <c r="A238" s="125">
        <v>13564</v>
      </c>
      <c r="B238" s="39">
        <f t="shared" si="24"/>
        <v>28.646338277038872</v>
      </c>
      <c r="C238" s="45">
        <f t="shared" si="28"/>
        <v>2.3636363636363678</v>
      </c>
      <c r="D238" s="3">
        <f t="shared" si="30"/>
        <v>19.914802981895676</v>
      </c>
      <c r="E238" s="21" t="s">
        <v>1</v>
      </c>
      <c r="F238" s="21" t="s">
        <v>1</v>
      </c>
      <c r="G238" s="104">
        <v>106</v>
      </c>
      <c r="H238" s="43">
        <f t="shared" si="25"/>
        <v>2.5145067698259194</v>
      </c>
      <c r="I238" s="39">
        <v>112.6</v>
      </c>
      <c r="J238" s="39">
        <f t="shared" si="31"/>
        <v>2.3636363636363678</v>
      </c>
      <c r="K238" s="21" t="s">
        <v>1</v>
      </c>
      <c r="L238" s="21" t="s">
        <v>1</v>
      </c>
      <c r="M238" s="21" t="s">
        <v>1</v>
      </c>
      <c r="N238" s="21" t="s">
        <v>1</v>
      </c>
      <c r="O238" s="21" t="s">
        <v>1</v>
      </c>
      <c r="P238" s="21" t="s">
        <v>1</v>
      </c>
      <c r="Q238" s="126">
        <f t="shared" si="29"/>
        <v>112.60000000000001</v>
      </c>
      <c r="R238" s="123">
        <f t="shared" si="32"/>
        <v>2.3636363636363678</v>
      </c>
    </row>
    <row r="239" spans="1:18" s="7" customFormat="1" x14ac:dyDescent="0.25">
      <c r="A239" s="125">
        <v>13592</v>
      </c>
      <c r="B239" s="39">
        <f t="shared" si="24"/>
        <v>28.722660670316955</v>
      </c>
      <c r="C239" s="45">
        <f t="shared" si="28"/>
        <v>0.26642984014211279</v>
      </c>
      <c r="D239" s="3">
        <f t="shared" si="30"/>
        <v>19.344608879492675</v>
      </c>
      <c r="E239" s="21" t="s">
        <v>1</v>
      </c>
      <c r="F239" s="21" t="s">
        <v>1</v>
      </c>
      <c r="G239" s="104">
        <v>107.6</v>
      </c>
      <c r="H239" s="43">
        <f t="shared" si="25"/>
        <v>1.5094339622641506</v>
      </c>
      <c r="I239" s="39">
        <v>112.9</v>
      </c>
      <c r="J239" s="39">
        <f t="shared" si="31"/>
        <v>0.26642984014211279</v>
      </c>
      <c r="K239" s="21" t="s">
        <v>1</v>
      </c>
      <c r="L239" s="21" t="s">
        <v>1</v>
      </c>
      <c r="M239" s="21" t="s">
        <v>1</v>
      </c>
      <c r="N239" s="21" t="s">
        <v>1</v>
      </c>
      <c r="O239" s="21" t="s">
        <v>1</v>
      </c>
      <c r="P239" s="21" t="s">
        <v>1</v>
      </c>
      <c r="Q239" s="126">
        <f t="shared" si="29"/>
        <v>112.90000000000003</v>
      </c>
      <c r="R239" s="123">
        <f t="shared" si="32"/>
        <v>0.26642984014211279</v>
      </c>
    </row>
    <row r="240" spans="1:18" s="7" customFormat="1" x14ac:dyDescent="0.25">
      <c r="A240" s="125">
        <v>13623</v>
      </c>
      <c r="B240" s="39">
        <f t="shared" si="24"/>
        <v>29.460443805338382</v>
      </c>
      <c r="C240" s="45">
        <f t="shared" si="28"/>
        <v>2.5686448184233823</v>
      </c>
      <c r="D240" s="3">
        <f t="shared" si="30"/>
        <v>20.000000000000064</v>
      </c>
      <c r="E240" s="21" t="s">
        <v>1</v>
      </c>
      <c r="F240" s="21" t="s">
        <v>1</v>
      </c>
      <c r="G240" s="104">
        <v>107.8</v>
      </c>
      <c r="H240" s="43">
        <f t="shared" si="25"/>
        <v>0.18587360594795044</v>
      </c>
      <c r="I240" s="39">
        <v>115.8</v>
      </c>
      <c r="J240" s="39">
        <f t="shared" si="31"/>
        <v>2.5686448184233823</v>
      </c>
      <c r="K240" s="21" t="s">
        <v>1</v>
      </c>
      <c r="L240" s="21" t="s">
        <v>1</v>
      </c>
      <c r="M240" s="21" t="s">
        <v>1</v>
      </c>
      <c r="N240" s="21" t="s">
        <v>1</v>
      </c>
      <c r="O240" s="21" t="s">
        <v>1</v>
      </c>
      <c r="P240" s="21" t="s">
        <v>1</v>
      </c>
      <c r="Q240" s="126">
        <f t="shared" si="29"/>
        <v>115.80000000000004</v>
      </c>
      <c r="R240" s="123">
        <f t="shared" si="32"/>
        <v>2.5686448184233823</v>
      </c>
    </row>
    <row r="241" spans="1:18" s="7" customFormat="1" x14ac:dyDescent="0.25">
      <c r="A241" s="125">
        <v>13653</v>
      </c>
      <c r="B241" s="39">
        <f t="shared" ref="B241:B304" si="33">B242/(1+(C242/100))</f>
        <v>30.071022951563013</v>
      </c>
      <c r="C241" s="45">
        <f t="shared" si="28"/>
        <v>2.0725388601036343</v>
      </c>
      <c r="D241" s="3">
        <f t="shared" si="30"/>
        <v>20.982599795291755</v>
      </c>
      <c r="E241" s="21" t="s">
        <v>1</v>
      </c>
      <c r="F241" s="21" t="s">
        <v>1</v>
      </c>
      <c r="G241" s="104">
        <v>111.3</v>
      </c>
      <c r="H241" s="43">
        <f t="shared" ref="H241:H304" si="34">((G241/G240)-1)*100</f>
        <v>3.2467532467532534</v>
      </c>
      <c r="I241" s="39">
        <v>118.2</v>
      </c>
      <c r="J241" s="39">
        <f t="shared" si="31"/>
        <v>2.0725388601036343</v>
      </c>
      <c r="K241" s="21" t="s">
        <v>1</v>
      </c>
      <c r="L241" s="21" t="s">
        <v>1</v>
      </c>
      <c r="M241" s="21" t="s">
        <v>1</v>
      </c>
      <c r="N241" s="21" t="s">
        <v>1</v>
      </c>
      <c r="O241" s="21" t="s">
        <v>1</v>
      </c>
      <c r="P241" s="21" t="s">
        <v>1</v>
      </c>
      <c r="Q241" s="126">
        <f t="shared" si="29"/>
        <v>118.20000000000005</v>
      </c>
      <c r="R241" s="123">
        <f t="shared" si="32"/>
        <v>2.0725388601036343</v>
      </c>
    </row>
    <row r="242" spans="1:18" s="7" customFormat="1" x14ac:dyDescent="0.25">
      <c r="A242" s="125">
        <v>13684</v>
      </c>
      <c r="B242" s="39">
        <f t="shared" si="33"/>
        <v>31.444826030568429</v>
      </c>
      <c r="C242" s="45">
        <f t="shared" si="28"/>
        <v>4.5685279187817285</v>
      </c>
      <c r="D242" s="3">
        <f t="shared" si="30"/>
        <v>25.865580448065217</v>
      </c>
      <c r="E242" s="21" t="s">
        <v>1</v>
      </c>
      <c r="F242" s="21" t="s">
        <v>1</v>
      </c>
      <c r="G242" s="104">
        <v>114.8</v>
      </c>
      <c r="H242" s="43">
        <f t="shared" si="34"/>
        <v>3.1446540880503138</v>
      </c>
      <c r="I242" s="39">
        <v>123.6</v>
      </c>
      <c r="J242" s="39">
        <f t="shared" si="31"/>
        <v>4.5685279187817285</v>
      </c>
      <c r="K242" s="21" t="s">
        <v>1</v>
      </c>
      <c r="L242" s="21" t="s">
        <v>1</v>
      </c>
      <c r="M242" s="21" t="s">
        <v>1</v>
      </c>
      <c r="N242" s="21" t="s">
        <v>1</v>
      </c>
      <c r="O242" s="21" t="s">
        <v>1</v>
      </c>
      <c r="P242" s="21" t="s">
        <v>1</v>
      </c>
      <c r="Q242" s="126">
        <f t="shared" si="29"/>
        <v>123.60000000000005</v>
      </c>
      <c r="R242" s="123">
        <f t="shared" si="32"/>
        <v>4.5685279187817285</v>
      </c>
    </row>
    <row r="243" spans="1:18" s="7" customFormat="1" x14ac:dyDescent="0.25">
      <c r="A243" s="125">
        <v>13714</v>
      </c>
      <c r="B243" s="39">
        <f t="shared" si="33"/>
        <v>31.750115603680744</v>
      </c>
      <c r="C243" s="45">
        <f t="shared" ref="C243:C272" si="35">J243</f>
        <v>0.97087378640776656</v>
      </c>
      <c r="D243" s="3">
        <f t="shared" si="30"/>
        <v>23.686818632309258</v>
      </c>
      <c r="E243" s="21" t="s">
        <v>1</v>
      </c>
      <c r="F243" s="21" t="s">
        <v>1</v>
      </c>
      <c r="G243" s="104">
        <v>116.1</v>
      </c>
      <c r="H243" s="43">
        <f t="shared" si="34"/>
        <v>1.1324041811846763</v>
      </c>
      <c r="I243" s="39">
        <v>124.8</v>
      </c>
      <c r="J243" s="39">
        <f t="shared" ref="J243:J306" si="36">((I243/I242)-1)*100</f>
        <v>0.97087378640776656</v>
      </c>
      <c r="K243" s="21" t="s">
        <v>1</v>
      </c>
      <c r="L243" s="21" t="s">
        <v>1</v>
      </c>
      <c r="M243" s="21" t="s">
        <v>1</v>
      </c>
      <c r="N243" s="21" t="s">
        <v>1</v>
      </c>
      <c r="O243" s="21" t="s">
        <v>1</v>
      </c>
      <c r="P243" s="21" t="s">
        <v>1</v>
      </c>
      <c r="Q243" s="126">
        <f t="shared" ref="Q243:Q306" si="37">Q242*((1+(C243/100)))</f>
        <v>124.80000000000005</v>
      </c>
      <c r="R243" s="123">
        <f t="shared" si="32"/>
        <v>0.97087378640776656</v>
      </c>
    </row>
    <row r="244" spans="1:18" s="7" customFormat="1" x14ac:dyDescent="0.25">
      <c r="A244" s="125">
        <v>13745</v>
      </c>
      <c r="B244" s="39">
        <f t="shared" si="33"/>
        <v>31.241299648493552</v>
      </c>
      <c r="C244" s="45">
        <f t="shared" si="35"/>
        <v>-1.602564102564108</v>
      </c>
      <c r="D244" s="3">
        <f t="shared" si="30"/>
        <v>19.339164237123452</v>
      </c>
      <c r="E244" s="21" t="s">
        <v>1</v>
      </c>
      <c r="F244" s="21" t="s">
        <v>1</v>
      </c>
      <c r="G244" s="104">
        <v>115.5</v>
      </c>
      <c r="H244" s="43">
        <f t="shared" si="34"/>
        <v>-0.51679586563306845</v>
      </c>
      <c r="I244" s="39">
        <v>122.8</v>
      </c>
      <c r="J244" s="39">
        <f t="shared" si="36"/>
        <v>-1.602564102564108</v>
      </c>
      <c r="K244" s="21" t="s">
        <v>1</v>
      </c>
      <c r="L244" s="21" t="s">
        <v>1</v>
      </c>
      <c r="M244" s="21" t="s">
        <v>1</v>
      </c>
      <c r="N244" s="21" t="s">
        <v>1</v>
      </c>
      <c r="O244" s="21" t="s">
        <v>1</v>
      </c>
      <c r="P244" s="21" t="s">
        <v>1</v>
      </c>
      <c r="Q244" s="126">
        <f t="shared" si="37"/>
        <v>122.80000000000004</v>
      </c>
      <c r="R244" s="123">
        <f t="shared" si="32"/>
        <v>-1.602564102564108</v>
      </c>
    </row>
    <row r="245" spans="1:18" s="7" customFormat="1" x14ac:dyDescent="0.25">
      <c r="A245" s="125">
        <v>13776</v>
      </c>
      <c r="B245" s="39">
        <f t="shared" si="33"/>
        <v>31.266740446252914</v>
      </c>
      <c r="C245" s="45">
        <f t="shared" si="35"/>
        <v>8.1433224755711464E-2</v>
      </c>
      <c r="D245" s="3">
        <f t="shared" si="30"/>
        <v>15.399061032863903</v>
      </c>
      <c r="E245" s="21" t="s">
        <v>1</v>
      </c>
      <c r="F245" s="21" t="s">
        <v>1</v>
      </c>
      <c r="G245" s="104">
        <v>114.4</v>
      </c>
      <c r="H245" s="43">
        <f t="shared" si="34"/>
        <v>-0.952380952380949</v>
      </c>
      <c r="I245" s="39">
        <v>122.9</v>
      </c>
      <c r="J245" s="39">
        <f t="shared" si="36"/>
        <v>8.1433224755711464E-2</v>
      </c>
      <c r="K245" s="21" t="s">
        <v>1</v>
      </c>
      <c r="L245" s="21" t="s">
        <v>1</v>
      </c>
      <c r="M245" s="21" t="s">
        <v>1</v>
      </c>
      <c r="N245" s="21" t="s">
        <v>1</v>
      </c>
      <c r="O245" s="21" t="s">
        <v>1</v>
      </c>
      <c r="P245" s="21" t="s">
        <v>1</v>
      </c>
      <c r="Q245" s="126">
        <f t="shared" si="37"/>
        <v>122.90000000000005</v>
      </c>
      <c r="R245" s="123">
        <f t="shared" si="32"/>
        <v>8.1433224755711464E-2</v>
      </c>
    </row>
    <row r="246" spans="1:18" s="7" customFormat="1" x14ac:dyDescent="0.25">
      <c r="A246" s="125">
        <v>13806</v>
      </c>
      <c r="B246" s="39">
        <f t="shared" si="33"/>
        <v>31.190418052974831</v>
      </c>
      <c r="C246" s="45">
        <f t="shared" si="35"/>
        <v>-0.24410089503662524</v>
      </c>
      <c r="D246" s="3">
        <f t="shared" si="30"/>
        <v>14.794007490636751</v>
      </c>
      <c r="E246" s="21" t="s">
        <v>1</v>
      </c>
      <c r="F246" s="21" t="s">
        <v>1</v>
      </c>
      <c r="G246" s="104">
        <v>114.5</v>
      </c>
      <c r="H246" s="43">
        <f t="shared" si="34"/>
        <v>8.7412587412583065E-2</v>
      </c>
      <c r="I246" s="39">
        <v>122.6</v>
      </c>
      <c r="J246" s="39">
        <f t="shared" si="36"/>
        <v>-0.24410089503662524</v>
      </c>
      <c r="K246" s="21" t="s">
        <v>1</v>
      </c>
      <c r="L246" s="21" t="s">
        <v>1</v>
      </c>
      <c r="M246" s="21" t="s">
        <v>1</v>
      </c>
      <c r="N246" s="21" t="s">
        <v>1</v>
      </c>
      <c r="O246" s="21" t="s">
        <v>1</v>
      </c>
      <c r="P246" s="21" t="s">
        <v>1</v>
      </c>
      <c r="Q246" s="126">
        <f t="shared" si="37"/>
        <v>122.60000000000004</v>
      </c>
      <c r="R246" s="123">
        <f t="shared" si="32"/>
        <v>-0.24410089503662524</v>
      </c>
    </row>
    <row r="247" spans="1:18" s="7" customFormat="1" x14ac:dyDescent="0.25">
      <c r="A247" s="125">
        <v>13837</v>
      </c>
      <c r="B247" s="39">
        <f t="shared" si="33"/>
        <v>31.063214064178034</v>
      </c>
      <c r="C247" s="45">
        <f t="shared" si="35"/>
        <v>-0.40783034257748652</v>
      </c>
      <c r="D247" s="3">
        <f t="shared" si="30"/>
        <v>13.265306122449028</v>
      </c>
      <c r="E247" s="21" t="s">
        <v>1</v>
      </c>
      <c r="F247" s="21" t="s">
        <v>1</v>
      </c>
      <c r="G247" s="104">
        <v>114.2</v>
      </c>
      <c r="H247" s="43">
        <f t="shared" si="34"/>
        <v>-0.26200873362445254</v>
      </c>
      <c r="I247" s="39">
        <v>122.1</v>
      </c>
      <c r="J247" s="39">
        <f t="shared" si="36"/>
        <v>-0.40783034257748652</v>
      </c>
      <c r="K247" s="21" t="s">
        <v>1</v>
      </c>
      <c r="L247" s="21" t="s">
        <v>1</v>
      </c>
      <c r="M247" s="21" t="s">
        <v>1</v>
      </c>
      <c r="N247" s="21" t="s">
        <v>1</v>
      </c>
      <c r="O247" s="21" t="s">
        <v>1</v>
      </c>
      <c r="P247" s="21" t="s">
        <v>1</v>
      </c>
      <c r="Q247" s="126">
        <f t="shared" si="37"/>
        <v>122.10000000000004</v>
      </c>
      <c r="R247" s="123">
        <f t="shared" si="32"/>
        <v>-0.40783034257748652</v>
      </c>
    </row>
    <row r="248" spans="1:18" s="7" customFormat="1" x14ac:dyDescent="0.25">
      <c r="A248" s="125">
        <v>13867</v>
      </c>
      <c r="B248" s="39">
        <f t="shared" si="33"/>
        <v>30.096463749322371</v>
      </c>
      <c r="C248" s="45">
        <f t="shared" si="35"/>
        <v>-3.1122031122031046</v>
      </c>
      <c r="D248" s="3">
        <f t="shared" si="30"/>
        <v>12.132701421800984</v>
      </c>
      <c r="E248" s="21" t="s">
        <v>1</v>
      </c>
      <c r="F248" s="21" t="s">
        <v>1</v>
      </c>
      <c r="G248" s="104">
        <v>112.2</v>
      </c>
      <c r="H248" s="43">
        <f t="shared" si="34"/>
        <v>-1.7513134851138368</v>
      </c>
      <c r="I248" s="39">
        <v>118.3</v>
      </c>
      <c r="J248" s="39">
        <f t="shared" si="36"/>
        <v>-3.1122031122031046</v>
      </c>
      <c r="K248" s="21" t="s">
        <v>1</v>
      </c>
      <c r="L248" s="21" t="s">
        <v>1</v>
      </c>
      <c r="M248" s="21" t="s">
        <v>1</v>
      </c>
      <c r="N248" s="21" t="s">
        <v>1</v>
      </c>
      <c r="O248" s="21" t="s">
        <v>1</v>
      </c>
      <c r="P248" s="21" t="s">
        <v>1</v>
      </c>
      <c r="Q248" s="126">
        <f t="shared" si="37"/>
        <v>118.30000000000004</v>
      </c>
      <c r="R248" s="123">
        <f t="shared" si="32"/>
        <v>-3.1122031122031046</v>
      </c>
    </row>
    <row r="249" spans="1:18" s="7" customFormat="1" x14ac:dyDescent="0.25">
      <c r="A249" s="125">
        <v>13898</v>
      </c>
      <c r="B249" s="39">
        <f t="shared" si="33"/>
        <v>30.859687682103161</v>
      </c>
      <c r="C249" s="45">
        <f t="shared" si="35"/>
        <v>2.5359256128486996</v>
      </c>
      <c r="D249" s="3">
        <f t="shared" si="30"/>
        <v>10.2727272727273</v>
      </c>
      <c r="E249" s="21" t="s">
        <v>1</v>
      </c>
      <c r="F249" s="21" t="s">
        <v>1</v>
      </c>
      <c r="G249" s="104">
        <v>114.9</v>
      </c>
      <c r="H249" s="43">
        <f t="shared" si="34"/>
        <v>2.4064171122994749</v>
      </c>
      <c r="I249" s="39">
        <v>121.3</v>
      </c>
      <c r="J249" s="39">
        <f t="shared" si="36"/>
        <v>2.5359256128486996</v>
      </c>
      <c r="K249" s="21" t="s">
        <v>1</v>
      </c>
      <c r="L249" s="21" t="s">
        <v>1</v>
      </c>
      <c r="M249" s="21" t="s">
        <v>1</v>
      </c>
      <c r="N249" s="21" t="s">
        <v>1</v>
      </c>
      <c r="O249" s="21" t="s">
        <v>1</v>
      </c>
      <c r="P249" s="21" t="s">
        <v>1</v>
      </c>
      <c r="Q249" s="126">
        <f t="shared" si="37"/>
        <v>121.30000000000005</v>
      </c>
      <c r="R249" s="123">
        <f t="shared" si="32"/>
        <v>2.5359256128486996</v>
      </c>
    </row>
    <row r="250" spans="1:18" s="7" customFormat="1" x14ac:dyDescent="0.25">
      <c r="A250" s="125">
        <v>13929</v>
      </c>
      <c r="B250" s="39">
        <f t="shared" si="33"/>
        <v>31.775556401440106</v>
      </c>
      <c r="C250" s="45">
        <f t="shared" si="35"/>
        <v>2.9678483099752739</v>
      </c>
      <c r="D250" s="3">
        <f t="shared" si="30"/>
        <v>10.923623445825958</v>
      </c>
      <c r="E250" s="21" t="s">
        <v>1</v>
      </c>
      <c r="F250" s="21" t="s">
        <v>1</v>
      </c>
      <c r="G250" s="104">
        <v>115.1</v>
      </c>
      <c r="H250" s="43">
        <f t="shared" si="34"/>
        <v>0.17406440382941035</v>
      </c>
      <c r="I250" s="39">
        <v>124.9</v>
      </c>
      <c r="J250" s="39">
        <f t="shared" si="36"/>
        <v>2.9678483099752739</v>
      </c>
      <c r="K250" s="21" t="s">
        <v>1</v>
      </c>
      <c r="L250" s="21" t="s">
        <v>1</v>
      </c>
      <c r="M250" s="21" t="s">
        <v>1</v>
      </c>
      <c r="N250" s="21" t="s">
        <v>1</v>
      </c>
      <c r="O250" s="21" t="s">
        <v>1</v>
      </c>
      <c r="P250" s="21" t="s">
        <v>1</v>
      </c>
      <c r="Q250" s="126">
        <f t="shared" si="37"/>
        <v>124.90000000000006</v>
      </c>
      <c r="R250" s="123">
        <f t="shared" si="32"/>
        <v>2.9678483099752739</v>
      </c>
    </row>
    <row r="251" spans="1:18" s="7" customFormat="1" x14ac:dyDescent="0.25">
      <c r="A251" s="125">
        <v>13957</v>
      </c>
      <c r="B251" s="39">
        <f t="shared" si="33"/>
        <v>31.673793210402668</v>
      </c>
      <c r="C251" s="45">
        <f t="shared" si="35"/>
        <v>-0.32025620496397567</v>
      </c>
      <c r="D251" s="3">
        <f t="shared" si="30"/>
        <v>10.274579273693551</v>
      </c>
      <c r="E251" s="21" t="s">
        <v>1</v>
      </c>
      <c r="F251" s="21" t="s">
        <v>1</v>
      </c>
      <c r="G251" s="104">
        <v>115.1</v>
      </c>
      <c r="H251" s="43">
        <f t="shared" si="34"/>
        <v>0</v>
      </c>
      <c r="I251" s="39">
        <v>124.5</v>
      </c>
      <c r="J251" s="39">
        <f t="shared" si="36"/>
        <v>-0.32025620496397567</v>
      </c>
      <c r="K251" s="21" t="s">
        <v>1</v>
      </c>
      <c r="L251" s="21" t="s">
        <v>1</v>
      </c>
      <c r="M251" s="21" t="s">
        <v>1</v>
      </c>
      <c r="N251" s="21" t="s">
        <v>1</v>
      </c>
      <c r="O251" s="21" t="s">
        <v>1</v>
      </c>
      <c r="P251" s="21" t="s">
        <v>1</v>
      </c>
      <c r="Q251" s="126">
        <f t="shared" si="37"/>
        <v>124.50000000000006</v>
      </c>
      <c r="R251" s="123">
        <f t="shared" si="32"/>
        <v>-0.32025620496397567</v>
      </c>
    </row>
    <row r="252" spans="1:18" s="7" customFormat="1" x14ac:dyDescent="0.25">
      <c r="A252" s="125">
        <v>13988</v>
      </c>
      <c r="B252" s="39">
        <f t="shared" si="33"/>
        <v>31.750115603680747</v>
      </c>
      <c r="C252" s="45">
        <f t="shared" si="35"/>
        <v>0.24096385542169418</v>
      </c>
      <c r="D252" s="3">
        <f t="shared" si="30"/>
        <v>7.7720207253886064</v>
      </c>
      <c r="E252" s="21" t="s">
        <v>1</v>
      </c>
      <c r="F252" s="21" t="s">
        <v>1</v>
      </c>
      <c r="G252" s="104">
        <v>114.2</v>
      </c>
      <c r="H252" s="43">
        <f t="shared" si="34"/>
        <v>-0.78192875760207947</v>
      </c>
      <c r="I252" s="39">
        <v>124.8</v>
      </c>
      <c r="J252" s="39">
        <f t="shared" si="36"/>
        <v>0.24096385542169418</v>
      </c>
      <c r="K252" s="21" t="s">
        <v>1</v>
      </c>
      <c r="L252" s="21" t="s">
        <v>1</v>
      </c>
      <c r="M252" s="21" t="s">
        <v>1</v>
      </c>
      <c r="N252" s="21" t="s">
        <v>1</v>
      </c>
      <c r="O252" s="21" t="s">
        <v>1</v>
      </c>
      <c r="P252" s="21" t="s">
        <v>1</v>
      </c>
      <c r="Q252" s="126">
        <f t="shared" si="37"/>
        <v>124.80000000000007</v>
      </c>
      <c r="R252" s="123">
        <f t="shared" si="32"/>
        <v>0.24096385542169418</v>
      </c>
    </row>
    <row r="253" spans="1:18" s="7" customFormat="1" x14ac:dyDescent="0.25">
      <c r="A253" s="125">
        <v>14018</v>
      </c>
      <c r="B253" s="39">
        <f t="shared" si="33"/>
        <v>32.462457940942812</v>
      </c>
      <c r="C253" s="45">
        <f t="shared" si="35"/>
        <v>2.2435897435897356</v>
      </c>
      <c r="D253" s="3">
        <f t="shared" ref="D253:D316" si="38">((B253/B241)-1)*100</f>
        <v>7.9526226734348615</v>
      </c>
      <c r="E253" s="21" t="s">
        <v>1</v>
      </c>
      <c r="F253" s="21" t="s">
        <v>1</v>
      </c>
      <c r="G253" s="104">
        <v>115.2</v>
      </c>
      <c r="H253" s="43">
        <f t="shared" si="34"/>
        <v>0.87565674255691839</v>
      </c>
      <c r="I253" s="39">
        <v>127.6</v>
      </c>
      <c r="J253" s="39">
        <f t="shared" si="36"/>
        <v>2.2435897435897356</v>
      </c>
      <c r="K253" s="21" t="s">
        <v>1</v>
      </c>
      <c r="L253" s="21" t="s">
        <v>1</v>
      </c>
      <c r="M253" s="21" t="s">
        <v>1</v>
      </c>
      <c r="N253" s="21" t="s">
        <v>1</v>
      </c>
      <c r="O253" s="21" t="s">
        <v>1</v>
      </c>
      <c r="P253" s="21" t="s">
        <v>1</v>
      </c>
      <c r="Q253" s="126">
        <f t="shared" si="37"/>
        <v>127.60000000000007</v>
      </c>
      <c r="R253" s="123">
        <f t="shared" si="32"/>
        <v>2.2435897435897356</v>
      </c>
    </row>
    <row r="254" spans="1:18" s="7" customFormat="1" x14ac:dyDescent="0.25">
      <c r="A254" s="125">
        <v>14049</v>
      </c>
      <c r="B254" s="39">
        <f t="shared" si="33"/>
        <v>32.233490761108577</v>
      </c>
      <c r="C254" s="45">
        <f t="shared" si="35"/>
        <v>-0.70532915360500548</v>
      </c>
      <c r="D254" s="3">
        <f t="shared" si="38"/>
        <v>2.5080906148867266</v>
      </c>
      <c r="E254" s="21" t="s">
        <v>1</v>
      </c>
      <c r="F254" s="21" t="s">
        <v>1</v>
      </c>
      <c r="G254" s="104">
        <v>116.1</v>
      </c>
      <c r="H254" s="43">
        <f t="shared" si="34"/>
        <v>0.78125</v>
      </c>
      <c r="I254" s="39">
        <v>126.7</v>
      </c>
      <c r="J254" s="39">
        <f t="shared" si="36"/>
        <v>-0.70532915360500548</v>
      </c>
      <c r="K254" s="21" t="s">
        <v>1</v>
      </c>
      <c r="L254" s="21" t="s">
        <v>1</v>
      </c>
      <c r="M254" s="21" t="s">
        <v>1</v>
      </c>
      <c r="N254" s="21" t="s">
        <v>1</v>
      </c>
      <c r="O254" s="21" t="s">
        <v>1</v>
      </c>
      <c r="P254" s="21" t="s">
        <v>1</v>
      </c>
      <c r="Q254" s="126">
        <f t="shared" si="37"/>
        <v>126.70000000000007</v>
      </c>
      <c r="R254" s="123">
        <f t="shared" si="32"/>
        <v>-0.70532915360500548</v>
      </c>
    </row>
    <row r="255" spans="1:18" s="7" customFormat="1" x14ac:dyDescent="0.25">
      <c r="A255" s="125">
        <v>14079</v>
      </c>
      <c r="B255" s="39">
        <f t="shared" si="33"/>
        <v>32.233490761108577</v>
      </c>
      <c r="C255" s="45">
        <f t="shared" si="35"/>
        <v>0</v>
      </c>
      <c r="D255" s="3">
        <f t="shared" si="38"/>
        <v>1.5224358974359031</v>
      </c>
      <c r="E255" s="21" t="s">
        <v>1</v>
      </c>
      <c r="F255" s="21" t="s">
        <v>1</v>
      </c>
      <c r="G255" s="104">
        <v>115</v>
      </c>
      <c r="H255" s="43">
        <f t="shared" si="34"/>
        <v>-0.94745908699396253</v>
      </c>
      <c r="I255" s="39">
        <v>126.7</v>
      </c>
      <c r="J255" s="39">
        <f t="shared" si="36"/>
        <v>0</v>
      </c>
      <c r="K255" s="21" t="s">
        <v>1</v>
      </c>
      <c r="L255" s="21" t="s">
        <v>1</v>
      </c>
      <c r="M255" s="21" t="s">
        <v>1</v>
      </c>
      <c r="N255" s="21" t="s">
        <v>1</v>
      </c>
      <c r="O255" s="21" t="s">
        <v>1</v>
      </c>
      <c r="P255" s="21" t="s">
        <v>1</v>
      </c>
      <c r="Q255" s="126">
        <f t="shared" si="37"/>
        <v>126.70000000000007</v>
      </c>
      <c r="R255" s="123">
        <f t="shared" si="32"/>
        <v>0</v>
      </c>
    </row>
    <row r="256" spans="1:18" s="7" customFormat="1" x14ac:dyDescent="0.25">
      <c r="A256" s="125">
        <v>14110</v>
      </c>
      <c r="B256" s="39">
        <f t="shared" si="33"/>
        <v>32.208049963349218</v>
      </c>
      <c r="C256" s="45">
        <f t="shared" si="35"/>
        <v>-7.8926598263617809E-2</v>
      </c>
      <c r="D256" s="3">
        <f t="shared" si="38"/>
        <v>3.0944625407166138</v>
      </c>
      <c r="E256" s="21" t="s">
        <v>1</v>
      </c>
      <c r="F256" s="21" t="s">
        <v>1</v>
      </c>
      <c r="G256" s="104">
        <v>116.9</v>
      </c>
      <c r="H256" s="43">
        <f t="shared" si="34"/>
        <v>1.6521739130434865</v>
      </c>
      <c r="I256" s="39">
        <v>126.6</v>
      </c>
      <c r="J256" s="39">
        <f t="shared" si="36"/>
        <v>-7.8926598263617809E-2</v>
      </c>
      <c r="K256" s="21" t="s">
        <v>1</v>
      </c>
      <c r="L256" s="21" t="s">
        <v>1</v>
      </c>
      <c r="M256" s="21" t="s">
        <v>1</v>
      </c>
      <c r="N256" s="21" t="s">
        <v>1</v>
      </c>
      <c r="O256" s="21" t="s">
        <v>1</v>
      </c>
      <c r="P256" s="21" t="s">
        <v>1</v>
      </c>
      <c r="Q256" s="126">
        <f t="shared" si="37"/>
        <v>126.60000000000007</v>
      </c>
      <c r="R256" s="123">
        <f t="shared" si="32"/>
        <v>-7.8926598263617809E-2</v>
      </c>
    </row>
    <row r="257" spans="1:18" s="7" customFormat="1" x14ac:dyDescent="0.25">
      <c r="A257" s="125">
        <v>14141</v>
      </c>
      <c r="B257" s="39">
        <f t="shared" si="33"/>
        <v>32.996714693889366</v>
      </c>
      <c r="C257" s="45">
        <f t="shared" si="35"/>
        <v>2.4486571879936747</v>
      </c>
      <c r="D257" s="3">
        <f t="shared" si="38"/>
        <v>5.5329536208299501</v>
      </c>
      <c r="E257" s="21" t="s">
        <v>1</v>
      </c>
      <c r="F257" s="21" t="s">
        <v>1</v>
      </c>
      <c r="G257" s="104">
        <v>117.8</v>
      </c>
      <c r="H257" s="43">
        <f t="shared" si="34"/>
        <v>0.76988879384087827</v>
      </c>
      <c r="I257" s="39">
        <v>129.69999999999999</v>
      </c>
      <c r="J257" s="39">
        <f t="shared" si="36"/>
        <v>2.4486571879936747</v>
      </c>
      <c r="K257" s="21" t="s">
        <v>1</v>
      </c>
      <c r="L257" s="21" t="s">
        <v>1</v>
      </c>
      <c r="M257" s="21" t="s">
        <v>1</v>
      </c>
      <c r="N257" s="21" t="s">
        <v>1</v>
      </c>
      <c r="O257" s="21" t="s">
        <v>1</v>
      </c>
      <c r="P257" s="21" t="s">
        <v>1</v>
      </c>
      <c r="Q257" s="126">
        <f t="shared" si="37"/>
        <v>129.70000000000005</v>
      </c>
      <c r="R257" s="123">
        <f t="shared" si="32"/>
        <v>2.4486571879936747</v>
      </c>
    </row>
    <row r="258" spans="1:18" s="7" customFormat="1" x14ac:dyDescent="0.25">
      <c r="A258" s="125">
        <v>14171</v>
      </c>
      <c r="B258" s="39">
        <f t="shared" si="33"/>
        <v>33.022155491648732</v>
      </c>
      <c r="C258" s="45">
        <f t="shared" si="35"/>
        <v>7.710100231304029E-2</v>
      </c>
      <c r="D258" s="3">
        <f t="shared" si="38"/>
        <v>5.8727569331158636</v>
      </c>
      <c r="E258" s="21" t="s">
        <v>1</v>
      </c>
      <c r="F258" s="21" t="s">
        <v>1</v>
      </c>
      <c r="G258" s="104">
        <v>117.5</v>
      </c>
      <c r="H258" s="43">
        <f t="shared" si="34"/>
        <v>-0.25466893039048921</v>
      </c>
      <c r="I258" s="39">
        <v>129.80000000000001</v>
      </c>
      <c r="J258" s="39">
        <f t="shared" si="36"/>
        <v>7.710100231304029E-2</v>
      </c>
      <c r="K258" s="21" t="s">
        <v>1</v>
      </c>
      <c r="L258" s="21" t="s">
        <v>1</v>
      </c>
      <c r="M258" s="21" t="s">
        <v>1</v>
      </c>
      <c r="N258" s="21" t="s">
        <v>1</v>
      </c>
      <c r="O258" s="21" t="s">
        <v>1</v>
      </c>
      <c r="P258" s="21" t="s">
        <v>1</v>
      </c>
      <c r="Q258" s="126">
        <f t="shared" si="37"/>
        <v>129.80000000000007</v>
      </c>
      <c r="R258" s="123">
        <f t="shared" si="32"/>
        <v>7.710100231304029E-2</v>
      </c>
    </row>
    <row r="259" spans="1:18" s="7" customFormat="1" x14ac:dyDescent="0.25">
      <c r="A259" s="125">
        <v>14202</v>
      </c>
      <c r="B259" s="39">
        <f t="shared" si="33"/>
        <v>32.691425120777055</v>
      </c>
      <c r="C259" s="45">
        <f t="shared" si="35"/>
        <v>-1.0015408320493191</v>
      </c>
      <c r="D259" s="3">
        <f t="shared" si="38"/>
        <v>5.2416052416052628</v>
      </c>
      <c r="E259" s="21" t="s">
        <v>1</v>
      </c>
      <c r="F259" s="21" t="s">
        <v>1</v>
      </c>
      <c r="G259" s="104">
        <v>116.8</v>
      </c>
      <c r="H259" s="43">
        <f t="shared" si="34"/>
        <v>-0.59574468085106247</v>
      </c>
      <c r="I259" s="39">
        <v>128.5</v>
      </c>
      <c r="J259" s="39">
        <f t="shared" si="36"/>
        <v>-1.0015408320493191</v>
      </c>
      <c r="K259" s="21" t="s">
        <v>1</v>
      </c>
      <c r="L259" s="21" t="s">
        <v>1</v>
      </c>
      <c r="M259" s="21" t="s">
        <v>1</v>
      </c>
      <c r="N259" s="21" t="s">
        <v>1</v>
      </c>
      <c r="O259" s="21" t="s">
        <v>1</v>
      </c>
      <c r="P259" s="21" t="s">
        <v>1</v>
      </c>
      <c r="Q259" s="126">
        <f t="shared" si="37"/>
        <v>128.50000000000006</v>
      </c>
      <c r="R259" s="123">
        <f t="shared" si="32"/>
        <v>-1.0015408320493191</v>
      </c>
    </row>
    <row r="260" spans="1:18" s="7" customFormat="1" x14ac:dyDescent="0.25">
      <c r="A260" s="125">
        <v>14232</v>
      </c>
      <c r="B260" s="39">
        <f t="shared" si="33"/>
        <v>31.800997199199468</v>
      </c>
      <c r="C260" s="45">
        <f t="shared" si="35"/>
        <v>-2.7237354085603127</v>
      </c>
      <c r="D260" s="3">
        <f t="shared" si="38"/>
        <v>5.6635672020287631</v>
      </c>
      <c r="E260" s="21" t="s">
        <v>1</v>
      </c>
      <c r="F260" s="21" t="s">
        <v>1</v>
      </c>
      <c r="G260" s="104">
        <v>115.4</v>
      </c>
      <c r="H260" s="43">
        <f t="shared" si="34"/>
        <v>-1.1986301369862895</v>
      </c>
      <c r="I260" s="39">
        <v>125</v>
      </c>
      <c r="J260" s="39">
        <f t="shared" si="36"/>
        <v>-2.7237354085603127</v>
      </c>
      <c r="K260" s="21" t="s">
        <v>1</v>
      </c>
      <c r="L260" s="21" t="s">
        <v>1</v>
      </c>
      <c r="M260" s="21" t="s">
        <v>1</v>
      </c>
      <c r="N260" s="21" t="s">
        <v>1</v>
      </c>
      <c r="O260" s="21" t="s">
        <v>1</v>
      </c>
      <c r="P260" s="21" t="s">
        <v>1</v>
      </c>
      <c r="Q260" s="126">
        <f t="shared" si="37"/>
        <v>125.00000000000006</v>
      </c>
      <c r="R260" s="123">
        <f t="shared" si="32"/>
        <v>-2.7237354085603127</v>
      </c>
    </row>
    <row r="261" spans="1:18" s="7" customFormat="1" x14ac:dyDescent="0.25">
      <c r="A261" s="125">
        <v>14263</v>
      </c>
      <c r="B261" s="39">
        <f t="shared" si="33"/>
        <v>31.877319592477544</v>
      </c>
      <c r="C261" s="45">
        <f t="shared" si="35"/>
        <v>0.23999999999999577</v>
      </c>
      <c r="D261" s="3">
        <f t="shared" si="38"/>
        <v>3.2976092333058649</v>
      </c>
      <c r="E261" s="21" t="s">
        <v>1</v>
      </c>
      <c r="F261" s="21" t="s">
        <v>1</v>
      </c>
      <c r="G261" s="104">
        <v>116.1</v>
      </c>
      <c r="H261" s="43">
        <f t="shared" si="34"/>
        <v>0.60658578856152001</v>
      </c>
      <c r="I261" s="39">
        <v>125.3</v>
      </c>
      <c r="J261" s="39">
        <f t="shared" si="36"/>
        <v>0.23999999999999577</v>
      </c>
      <c r="K261" s="21" t="s">
        <v>1</v>
      </c>
      <c r="L261" s="21" t="s">
        <v>1</v>
      </c>
      <c r="M261" s="21" t="s">
        <v>1</v>
      </c>
      <c r="N261" s="21" t="s">
        <v>1</v>
      </c>
      <c r="O261" s="21" t="s">
        <v>1</v>
      </c>
      <c r="P261" s="21" t="s">
        <v>1</v>
      </c>
      <c r="Q261" s="126">
        <f t="shared" si="37"/>
        <v>125.30000000000005</v>
      </c>
      <c r="R261" s="123">
        <f t="shared" si="32"/>
        <v>0.23999999999999577</v>
      </c>
    </row>
    <row r="262" spans="1:18" s="7" customFormat="1" x14ac:dyDescent="0.25">
      <c r="A262" s="125">
        <v>14294</v>
      </c>
      <c r="B262" s="39">
        <f t="shared" si="33"/>
        <v>31.699234008162026</v>
      </c>
      <c r="C262" s="45">
        <f t="shared" si="35"/>
        <v>-0.55865921787709993</v>
      </c>
      <c r="D262" s="3">
        <f t="shared" si="38"/>
        <v>-0.24019215372298452</v>
      </c>
      <c r="E262" s="21" t="s">
        <v>1</v>
      </c>
      <c r="F262" s="21" t="s">
        <v>1</v>
      </c>
      <c r="G262" s="104">
        <v>116.7</v>
      </c>
      <c r="H262" s="43">
        <f t="shared" si="34"/>
        <v>0.51679586563309066</v>
      </c>
      <c r="I262" s="39">
        <v>124.6</v>
      </c>
      <c r="J262" s="39">
        <f t="shared" si="36"/>
        <v>-0.55865921787709993</v>
      </c>
      <c r="K262" s="21" t="s">
        <v>1</v>
      </c>
      <c r="L262" s="21" t="s">
        <v>1</v>
      </c>
      <c r="M262" s="21" t="s">
        <v>1</v>
      </c>
      <c r="N262" s="21" t="s">
        <v>1</v>
      </c>
      <c r="O262" s="21" t="s">
        <v>1</v>
      </c>
      <c r="P262" s="21" t="s">
        <v>1</v>
      </c>
      <c r="Q262" s="126">
        <f t="shared" si="37"/>
        <v>124.60000000000005</v>
      </c>
      <c r="R262" s="123">
        <f t="shared" si="32"/>
        <v>-0.55865921787709993</v>
      </c>
    </row>
    <row r="263" spans="1:18" s="7" customFormat="1" x14ac:dyDescent="0.25">
      <c r="A263" s="125">
        <v>14322</v>
      </c>
      <c r="B263" s="39">
        <f t="shared" si="33"/>
        <v>31.470266828327794</v>
      </c>
      <c r="C263" s="45">
        <f t="shared" si="35"/>
        <v>-0.72231139646868892</v>
      </c>
      <c r="D263" s="3">
        <f t="shared" si="38"/>
        <v>-0.64257028112448822</v>
      </c>
      <c r="E263" s="21" t="s">
        <v>1</v>
      </c>
      <c r="F263" s="21" t="s">
        <v>1</v>
      </c>
      <c r="G263" s="104">
        <v>116.2</v>
      </c>
      <c r="H263" s="43">
        <f t="shared" si="34"/>
        <v>-0.42844901456726703</v>
      </c>
      <c r="I263" s="39">
        <v>123.7</v>
      </c>
      <c r="J263" s="39">
        <f t="shared" si="36"/>
        <v>-0.72231139646868892</v>
      </c>
      <c r="K263" s="21" t="s">
        <v>1</v>
      </c>
      <c r="L263" s="21" t="s">
        <v>1</v>
      </c>
      <c r="M263" s="21" t="s">
        <v>1</v>
      </c>
      <c r="N263" s="21" t="s">
        <v>1</v>
      </c>
      <c r="O263" s="21" t="s">
        <v>1</v>
      </c>
      <c r="P263" s="21" t="s">
        <v>1</v>
      </c>
      <c r="Q263" s="126">
        <f t="shared" si="37"/>
        <v>123.70000000000006</v>
      </c>
      <c r="R263" s="123">
        <f t="shared" si="32"/>
        <v>-0.72231139646868892</v>
      </c>
    </row>
    <row r="264" spans="1:18" s="7" customFormat="1" x14ac:dyDescent="0.25">
      <c r="A264" s="125">
        <v>14353</v>
      </c>
      <c r="B264" s="39">
        <f t="shared" si="33"/>
        <v>31.800997199199472</v>
      </c>
      <c r="C264" s="45">
        <f t="shared" si="35"/>
        <v>1.0509296685529579</v>
      </c>
      <c r="D264" s="3">
        <f t="shared" si="38"/>
        <v>0.16025641025643189</v>
      </c>
      <c r="E264" s="21" t="s">
        <v>1</v>
      </c>
      <c r="F264" s="21" t="s">
        <v>1</v>
      </c>
      <c r="G264" s="104">
        <v>116.3</v>
      </c>
      <c r="H264" s="43">
        <f t="shared" si="34"/>
        <v>8.6058519793463795E-2</v>
      </c>
      <c r="I264" s="39">
        <v>125</v>
      </c>
      <c r="J264" s="39">
        <f t="shared" si="36"/>
        <v>1.0509296685529579</v>
      </c>
      <c r="K264" s="21" t="s">
        <v>1</v>
      </c>
      <c r="L264" s="21" t="s">
        <v>1</v>
      </c>
      <c r="M264" s="21" t="s">
        <v>1</v>
      </c>
      <c r="N264" s="21" t="s">
        <v>1</v>
      </c>
      <c r="O264" s="21" t="s">
        <v>1</v>
      </c>
      <c r="P264" s="21" t="s">
        <v>1</v>
      </c>
      <c r="Q264" s="126">
        <f t="shared" si="37"/>
        <v>125.00000000000007</v>
      </c>
      <c r="R264" s="123">
        <f t="shared" si="32"/>
        <v>1.0509296685529579</v>
      </c>
    </row>
    <row r="265" spans="1:18" s="7" customFormat="1" x14ac:dyDescent="0.25">
      <c r="A265" s="125">
        <v>14383</v>
      </c>
      <c r="B265" s="39">
        <f t="shared" si="33"/>
        <v>32.080845974552425</v>
      </c>
      <c r="C265" s="45">
        <f t="shared" si="35"/>
        <v>0.8799999999999919</v>
      </c>
      <c r="D265" s="3">
        <f t="shared" si="38"/>
        <v>-1.1755485893416795</v>
      </c>
      <c r="E265" s="21" t="s">
        <v>1</v>
      </c>
      <c r="F265" s="21" t="s">
        <v>1</v>
      </c>
      <c r="G265" s="104">
        <v>117.1</v>
      </c>
      <c r="H265" s="43">
        <f t="shared" si="34"/>
        <v>0.68787618228718372</v>
      </c>
      <c r="I265" s="39">
        <v>126.1</v>
      </c>
      <c r="J265" s="39">
        <f t="shared" si="36"/>
        <v>0.8799999999999919</v>
      </c>
      <c r="K265" s="21" t="s">
        <v>1</v>
      </c>
      <c r="L265" s="21" t="s">
        <v>1</v>
      </c>
      <c r="M265" s="21" t="s">
        <v>1</v>
      </c>
      <c r="N265" s="21" t="s">
        <v>1</v>
      </c>
      <c r="O265" s="21" t="s">
        <v>1</v>
      </c>
      <c r="P265" s="21" t="s">
        <v>1</v>
      </c>
      <c r="Q265" s="126">
        <f t="shared" si="37"/>
        <v>126.10000000000007</v>
      </c>
      <c r="R265" s="123">
        <f t="shared" si="32"/>
        <v>0.8799999999999919</v>
      </c>
    </row>
    <row r="266" spans="1:18" s="7" customFormat="1" x14ac:dyDescent="0.25">
      <c r="A266" s="125">
        <v>14414</v>
      </c>
      <c r="B266" s="39">
        <f t="shared" si="33"/>
        <v>32.208049963349225</v>
      </c>
      <c r="C266" s="45">
        <f t="shared" si="35"/>
        <v>0.3965107057890549</v>
      </c>
      <c r="D266" s="3">
        <f t="shared" si="38"/>
        <v>-7.8926598263595604E-2</v>
      </c>
      <c r="E266" s="21" t="s">
        <v>1</v>
      </c>
      <c r="F266" s="21" t="s">
        <v>1</v>
      </c>
      <c r="G266" s="104">
        <v>117.4</v>
      </c>
      <c r="H266" s="43">
        <f t="shared" si="34"/>
        <v>0.25619128949616599</v>
      </c>
      <c r="I266" s="39">
        <v>126.6</v>
      </c>
      <c r="J266" s="39">
        <f t="shared" si="36"/>
        <v>0.3965107057890549</v>
      </c>
      <c r="K266" s="21" t="s">
        <v>1</v>
      </c>
      <c r="L266" s="21" t="s">
        <v>1</v>
      </c>
      <c r="M266" s="21" t="s">
        <v>1</v>
      </c>
      <c r="N266" s="21" t="s">
        <v>1</v>
      </c>
      <c r="O266" s="21" t="s">
        <v>1</v>
      </c>
      <c r="P266" s="21" t="s">
        <v>1</v>
      </c>
      <c r="Q266" s="126">
        <f t="shared" si="37"/>
        <v>126.60000000000007</v>
      </c>
      <c r="R266" s="123">
        <f t="shared" si="32"/>
        <v>0.3965107057890549</v>
      </c>
    </row>
    <row r="267" spans="1:18" s="7" customFormat="1" x14ac:dyDescent="0.25">
      <c r="A267" s="125">
        <v>14444</v>
      </c>
      <c r="B267" s="39">
        <f t="shared" si="33"/>
        <v>32.462457940942819</v>
      </c>
      <c r="C267" s="45">
        <f t="shared" si="35"/>
        <v>0.789889415481837</v>
      </c>
      <c r="D267" s="3">
        <f t="shared" si="38"/>
        <v>0.71033938437254918</v>
      </c>
      <c r="E267" s="21" t="s">
        <v>1</v>
      </c>
      <c r="F267" s="21" t="s">
        <v>1</v>
      </c>
      <c r="G267" s="104">
        <v>117.2</v>
      </c>
      <c r="H267" s="43">
        <f t="shared" si="34"/>
        <v>-0.17035775127768327</v>
      </c>
      <c r="I267" s="39">
        <v>127.6</v>
      </c>
      <c r="J267" s="39">
        <f t="shared" si="36"/>
        <v>0.789889415481837</v>
      </c>
      <c r="K267" s="21" t="s">
        <v>1</v>
      </c>
      <c r="L267" s="21" t="s">
        <v>1</v>
      </c>
      <c r="M267" s="21" t="s">
        <v>1</v>
      </c>
      <c r="N267" s="21" t="s">
        <v>1</v>
      </c>
      <c r="O267" s="21" t="s">
        <v>1</v>
      </c>
      <c r="P267" s="21" t="s">
        <v>1</v>
      </c>
      <c r="Q267" s="126">
        <f t="shared" si="37"/>
        <v>127.60000000000007</v>
      </c>
      <c r="R267" s="123">
        <f t="shared" ref="R267:R330" si="39">((Q267/Q266)-1)*100</f>
        <v>0.789889415481837</v>
      </c>
    </row>
    <row r="268" spans="1:18" s="7" customFormat="1" x14ac:dyDescent="0.25">
      <c r="A268" s="125">
        <v>14475</v>
      </c>
      <c r="B268" s="39">
        <f t="shared" si="33"/>
        <v>32.844069907333214</v>
      </c>
      <c r="C268" s="45">
        <f t="shared" si="35"/>
        <v>1.1755485893417017</v>
      </c>
      <c r="D268" s="3">
        <f t="shared" si="38"/>
        <v>1.9747235387046036</v>
      </c>
      <c r="E268" s="21" t="s">
        <v>1</v>
      </c>
      <c r="F268" s="21" t="s">
        <v>1</v>
      </c>
      <c r="G268" s="104">
        <v>119.1</v>
      </c>
      <c r="H268" s="43">
        <f t="shared" si="34"/>
        <v>1.6211604095563104</v>
      </c>
      <c r="I268" s="39">
        <v>129.1</v>
      </c>
      <c r="J268" s="39">
        <f t="shared" si="36"/>
        <v>1.1755485893417017</v>
      </c>
      <c r="K268" s="21" t="s">
        <v>1</v>
      </c>
      <c r="L268" s="21" t="s">
        <v>1</v>
      </c>
      <c r="M268" s="21" t="s">
        <v>1</v>
      </c>
      <c r="N268" s="21" t="s">
        <v>1</v>
      </c>
      <c r="O268" s="21" t="s">
        <v>1</v>
      </c>
      <c r="P268" s="21" t="s">
        <v>1</v>
      </c>
      <c r="Q268" s="126">
        <f t="shared" si="37"/>
        <v>129.10000000000008</v>
      </c>
      <c r="R268" s="123">
        <f t="shared" si="39"/>
        <v>1.1755485893417017</v>
      </c>
    </row>
    <row r="269" spans="1:18" s="7" customFormat="1" x14ac:dyDescent="0.25">
      <c r="A269" s="125">
        <v>14506</v>
      </c>
      <c r="B269" s="39">
        <f t="shared" si="33"/>
        <v>33.276563469242333</v>
      </c>
      <c r="C269" s="45">
        <f t="shared" si="35"/>
        <v>1.3168086754454134</v>
      </c>
      <c r="D269" s="3">
        <f t="shared" si="38"/>
        <v>0.84811102544337658</v>
      </c>
      <c r="E269" s="21" t="s">
        <v>1</v>
      </c>
      <c r="F269" s="21" t="s">
        <v>1</v>
      </c>
      <c r="G269" s="104">
        <v>119.9</v>
      </c>
      <c r="H269" s="43">
        <f t="shared" si="34"/>
        <v>0.67170445004198776</v>
      </c>
      <c r="I269" s="39">
        <v>130.80000000000001</v>
      </c>
      <c r="J269" s="39">
        <f t="shared" si="36"/>
        <v>1.3168086754454134</v>
      </c>
      <c r="K269" s="21" t="s">
        <v>1</v>
      </c>
      <c r="L269" s="21" t="s">
        <v>1</v>
      </c>
      <c r="M269" s="21" t="s">
        <v>1</v>
      </c>
      <c r="N269" s="21" t="s">
        <v>1</v>
      </c>
      <c r="O269" s="21" t="s">
        <v>1</v>
      </c>
      <c r="P269" s="21" t="s">
        <v>1</v>
      </c>
      <c r="Q269" s="126">
        <f t="shared" si="37"/>
        <v>130.8000000000001</v>
      </c>
      <c r="R269" s="123">
        <f t="shared" si="39"/>
        <v>1.3168086754454134</v>
      </c>
    </row>
    <row r="270" spans="1:18" s="7" customFormat="1" x14ac:dyDescent="0.25">
      <c r="A270" s="125">
        <v>14536</v>
      </c>
      <c r="B270" s="39">
        <f t="shared" si="33"/>
        <v>33.454649053557844</v>
      </c>
      <c r="C270" s="45">
        <f t="shared" si="35"/>
        <v>0.53516819571863827</v>
      </c>
      <c r="D270" s="3">
        <f t="shared" si="38"/>
        <v>1.3097072419106404</v>
      </c>
      <c r="E270" s="21" t="s">
        <v>1</v>
      </c>
      <c r="F270" s="21" t="s">
        <v>1</v>
      </c>
      <c r="G270" s="104">
        <v>122.5</v>
      </c>
      <c r="H270" s="43">
        <f t="shared" si="34"/>
        <v>2.1684737281067568</v>
      </c>
      <c r="I270" s="39">
        <v>131.5</v>
      </c>
      <c r="J270" s="39">
        <f t="shared" si="36"/>
        <v>0.53516819571863827</v>
      </c>
      <c r="K270" s="21" t="s">
        <v>1</v>
      </c>
      <c r="L270" s="21" t="s">
        <v>1</v>
      </c>
      <c r="M270" s="21" t="s">
        <v>1</v>
      </c>
      <c r="N270" s="21" t="s">
        <v>1</v>
      </c>
      <c r="O270" s="21" t="s">
        <v>1</v>
      </c>
      <c r="P270" s="21" t="s">
        <v>1</v>
      </c>
      <c r="Q270" s="126">
        <f t="shared" si="37"/>
        <v>131.50000000000009</v>
      </c>
      <c r="R270" s="123">
        <f t="shared" si="39"/>
        <v>0.53516819571863827</v>
      </c>
    </row>
    <row r="271" spans="1:18" s="7" customFormat="1" x14ac:dyDescent="0.25">
      <c r="A271" s="125">
        <v>14567</v>
      </c>
      <c r="B271" s="39">
        <f t="shared" si="33"/>
        <v>32.640543525258337</v>
      </c>
      <c r="C271" s="45">
        <f t="shared" si="35"/>
        <v>-2.4334600760456238</v>
      </c>
      <c r="D271" s="3">
        <f t="shared" si="38"/>
        <v>-0.15564202334630295</v>
      </c>
      <c r="E271" s="21" t="s">
        <v>1</v>
      </c>
      <c r="F271" s="21" t="s">
        <v>1</v>
      </c>
      <c r="G271" s="104">
        <v>121.6</v>
      </c>
      <c r="H271" s="43">
        <f t="shared" si="34"/>
        <v>-0.73469387755102922</v>
      </c>
      <c r="I271" s="39">
        <v>128.30000000000001</v>
      </c>
      <c r="J271" s="39">
        <f t="shared" si="36"/>
        <v>-2.4334600760456238</v>
      </c>
      <c r="K271" s="21" t="s">
        <v>1</v>
      </c>
      <c r="L271" s="21" t="s">
        <v>1</v>
      </c>
      <c r="M271" s="21" t="s">
        <v>1</v>
      </c>
      <c r="N271" s="21" t="s">
        <v>1</v>
      </c>
      <c r="O271" s="21" t="s">
        <v>1</v>
      </c>
      <c r="P271" s="21" t="s">
        <v>1</v>
      </c>
      <c r="Q271" s="126">
        <f t="shared" si="37"/>
        <v>128.3000000000001</v>
      </c>
      <c r="R271" s="123">
        <f t="shared" si="39"/>
        <v>-2.4334600760456127</v>
      </c>
    </row>
    <row r="272" spans="1:18" s="7" customFormat="1" x14ac:dyDescent="0.25">
      <c r="A272" s="125">
        <v>14597</v>
      </c>
      <c r="B272" s="39">
        <f t="shared" si="33"/>
        <v>32.004523581274348</v>
      </c>
      <c r="C272" s="45">
        <f t="shared" si="35"/>
        <v>-1.9485580670304037</v>
      </c>
      <c r="D272" s="3">
        <f t="shared" si="38"/>
        <v>0.64000000000001833</v>
      </c>
      <c r="E272" s="21" t="s">
        <v>1</v>
      </c>
      <c r="F272" s="21" t="s">
        <v>1</v>
      </c>
      <c r="G272" s="104">
        <v>119</v>
      </c>
      <c r="H272" s="43">
        <f t="shared" si="34"/>
        <v>-2.1381578947368363</v>
      </c>
      <c r="I272" s="39">
        <v>125.8</v>
      </c>
      <c r="J272" s="39">
        <f t="shared" si="36"/>
        <v>-1.9485580670304037</v>
      </c>
      <c r="K272" s="40">
        <v>100</v>
      </c>
      <c r="L272" s="21" t="s">
        <v>1</v>
      </c>
      <c r="M272" s="21" t="s">
        <v>1</v>
      </c>
      <c r="N272" s="21" t="s">
        <v>1</v>
      </c>
      <c r="O272" s="21" t="s">
        <v>1</v>
      </c>
      <c r="P272" s="21" t="s">
        <v>1</v>
      </c>
      <c r="Q272" s="126">
        <f t="shared" si="37"/>
        <v>125.80000000000008</v>
      </c>
      <c r="R272" s="123">
        <f t="shared" si="39"/>
        <v>-1.9485580670304037</v>
      </c>
    </row>
    <row r="273" spans="1:18" s="7" customFormat="1" x14ac:dyDescent="0.25">
      <c r="A273" s="125">
        <v>14628</v>
      </c>
      <c r="B273" s="40">
        <f t="shared" si="33"/>
        <v>32.45258691141219</v>
      </c>
      <c r="C273" s="46">
        <f>L273</f>
        <v>1.4</v>
      </c>
      <c r="D273" s="3">
        <f t="shared" si="38"/>
        <v>1.8046288906624408</v>
      </c>
      <c r="E273" s="21" t="s">
        <v>1</v>
      </c>
      <c r="F273" s="21" t="s">
        <v>1</v>
      </c>
      <c r="G273" s="104">
        <v>120</v>
      </c>
      <c r="H273" s="43">
        <f t="shared" si="34"/>
        <v>0.84033613445377853</v>
      </c>
      <c r="I273" s="38">
        <v>127.5</v>
      </c>
      <c r="J273" s="39">
        <f t="shared" si="36"/>
        <v>1.3513513513513598</v>
      </c>
      <c r="K273" s="40">
        <v>101.4</v>
      </c>
      <c r="L273" s="40">
        <v>1.4</v>
      </c>
      <c r="M273" s="21" t="s">
        <v>1</v>
      </c>
      <c r="N273" s="21" t="s">
        <v>1</v>
      </c>
      <c r="O273" s="21" t="s">
        <v>1</v>
      </c>
      <c r="P273" s="21" t="s">
        <v>1</v>
      </c>
      <c r="Q273" s="126">
        <f t="shared" si="37"/>
        <v>127.56120000000008</v>
      </c>
      <c r="R273" s="123">
        <f t="shared" si="39"/>
        <v>1.4000000000000012</v>
      </c>
    </row>
    <row r="274" spans="1:18" s="7" customFormat="1" ht="15.95" customHeight="1" x14ac:dyDescent="0.25">
      <c r="A274" s="125">
        <v>14659</v>
      </c>
      <c r="B274" s="40">
        <f t="shared" si="33"/>
        <v>33.028668335875125</v>
      </c>
      <c r="C274" s="46">
        <f t="shared" ref="C274:C337" si="40">L274</f>
        <v>1.7751479289940697</v>
      </c>
      <c r="D274" s="3">
        <f t="shared" si="38"/>
        <v>4.1939004815409353</v>
      </c>
      <c r="E274" s="21" t="s">
        <v>1</v>
      </c>
      <c r="F274" s="21" t="s">
        <v>1</v>
      </c>
      <c r="G274" s="104">
        <v>121</v>
      </c>
      <c r="H274" s="43">
        <f t="shared" si="34"/>
        <v>0.83333333333333037</v>
      </c>
      <c r="I274" s="3">
        <v>131</v>
      </c>
      <c r="J274" s="3">
        <f t="shared" si="36"/>
        <v>2.7450980392156765</v>
      </c>
      <c r="K274" s="40">
        <v>103.2</v>
      </c>
      <c r="L274" s="40">
        <f>((K274/K273)-1)*100</f>
        <v>1.7751479289940697</v>
      </c>
      <c r="M274" s="21" t="s">
        <v>1</v>
      </c>
      <c r="N274" s="21" t="s">
        <v>1</v>
      </c>
      <c r="O274" s="21" t="s">
        <v>1</v>
      </c>
      <c r="P274" s="21" t="s">
        <v>1</v>
      </c>
      <c r="Q274" s="126">
        <f t="shared" si="37"/>
        <v>129.82560000000007</v>
      </c>
      <c r="R274" s="123">
        <f t="shared" si="39"/>
        <v>1.7751479289940697</v>
      </c>
    </row>
    <row r="275" spans="1:18" s="7" customFormat="1" x14ac:dyDescent="0.25">
      <c r="A275" s="125">
        <v>14688</v>
      </c>
      <c r="B275" s="40">
        <f t="shared" si="33"/>
        <v>33.540740713175516</v>
      </c>
      <c r="C275" s="46">
        <f t="shared" si="40"/>
        <v>1.5503875968992276</v>
      </c>
      <c r="D275" s="3">
        <f t="shared" si="38"/>
        <v>6.5791430881164237</v>
      </c>
      <c r="E275" s="21" t="s">
        <v>1</v>
      </c>
      <c r="F275" s="21" t="s">
        <v>1</v>
      </c>
      <c r="G275" s="104">
        <v>122.3</v>
      </c>
      <c r="H275" s="43">
        <f t="shared" si="34"/>
        <v>1.074380165289246</v>
      </c>
      <c r="I275" s="3">
        <v>132.1</v>
      </c>
      <c r="J275" s="3">
        <f t="shared" si="36"/>
        <v>0.83969465648854325</v>
      </c>
      <c r="K275" s="40">
        <v>104.8</v>
      </c>
      <c r="L275" s="40">
        <f t="shared" ref="L275:L338" si="41">((K275/K274)-1)*100</f>
        <v>1.5503875968992276</v>
      </c>
      <c r="M275" s="21" t="s">
        <v>1</v>
      </c>
      <c r="N275" s="21" t="s">
        <v>1</v>
      </c>
      <c r="O275" s="21" t="s">
        <v>1</v>
      </c>
      <c r="P275" s="21" t="s">
        <v>1</v>
      </c>
      <c r="Q275" s="126">
        <f t="shared" si="37"/>
        <v>131.83840000000006</v>
      </c>
      <c r="R275" s="123">
        <f t="shared" si="39"/>
        <v>1.5503875968992276</v>
      </c>
    </row>
    <row r="276" spans="1:18" s="7" customFormat="1" x14ac:dyDescent="0.25">
      <c r="A276" s="125">
        <v>14719</v>
      </c>
      <c r="B276" s="40">
        <f t="shared" si="33"/>
        <v>33.540740713175516</v>
      </c>
      <c r="C276" s="46">
        <f t="shared" si="40"/>
        <v>0</v>
      </c>
      <c r="D276" s="3">
        <f t="shared" si="38"/>
        <v>5.4707199999999956</v>
      </c>
      <c r="E276" s="21" t="s">
        <v>1</v>
      </c>
      <c r="F276" s="21" t="s">
        <v>1</v>
      </c>
      <c r="G276" s="104">
        <v>121.9</v>
      </c>
      <c r="H276" s="43">
        <f t="shared" si="34"/>
        <v>-0.32706459525755349</v>
      </c>
      <c r="I276" s="3">
        <v>130.1</v>
      </c>
      <c r="J276" s="3">
        <f t="shared" si="36"/>
        <v>-1.514004542013625</v>
      </c>
      <c r="K276" s="40">
        <v>104.8</v>
      </c>
      <c r="L276" s="40">
        <f t="shared" si="41"/>
        <v>0</v>
      </c>
      <c r="M276" s="21" t="s">
        <v>1</v>
      </c>
      <c r="N276" s="21" t="s">
        <v>1</v>
      </c>
      <c r="O276" s="21" t="s">
        <v>1</v>
      </c>
      <c r="P276" s="21" t="s">
        <v>1</v>
      </c>
      <c r="Q276" s="126">
        <f t="shared" si="37"/>
        <v>131.83840000000006</v>
      </c>
      <c r="R276" s="123">
        <f t="shared" si="39"/>
        <v>0</v>
      </c>
    </row>
    <row r="277" spans="1:18" s="7" customFormat="1" x14ac:dyDescent="0.25">
      <c r="A277" s="125">
        <v>14749</v>
      </c>
      <c r="B277" s="40">
        <f t="shared" si="33"/>
        <v>33.380718095269145</v>
      </c>
      <c r="C277" s="46">
        <f t="shared" si="40"/>
        <v>-0.47709923664122078</v>
      </c>
      <c r="D277" s="3">
        <f t="shared" si="38"/>
        <v>4.0518636003172182</v>
      </c>
      <c r="E277" s="21" t="s">
        <v>1</v>
      </c>
      <c r="F277" s="21" t="s">
        <v>1</v>
      </c>
      <c r="G277" s="104">
        <v>121.2</v>
      </c>
      <c r="H277" s="43">
        <f t="shared" si="34"/>
        <v>-0.57424118129614232</v>
      </c>
      <c r="I277" s="3">
        <v>130.19999999999999</v>
      </c>
      <c r="J277" s="3">
        <f t="shared" si="36"/>
        <v>7.68639508070601E-2</v>
      </c>
      <c r="K277" s="40">
        <v>104.3</v>
      </c>
      <c r="L277" s="40">
        <f t="shared" si="41"/>
        <v>-0.47709923664122078</v>
      </c>
      <c r="M277" s="21" t="s">
        <v>1</v>
      </c>
      <c r="N277" s="21" t="s">
        <v>1</v>
      </c>
      <c r="O277" s="21" t="s">
        <v>1</v>
      </c>
      <c r="P277" s="21" t="s">
        <v>1</v>
      </c>
      <c r="Q277" s="126">
        <f t="shared" si="37"/>
        <v>131.20940000000007</v>
      </c>
      <c r="R277" s="123">
        <f t="shared" si="39"/>
        <v>-0.47709923664120968</v>
      </c>
    </row>
    <row r="278" spans="1:18" s="7" customFormat="1" x14ac:dyDescent="0.25">
      <c r="A278" s="125">
        <v>14780</v>
      </c>
      <c r="B278" s="40">
        <f t="shared" si="33"/>
        <v>33.156686430200224</v>
      </c>
      <c r="C278" s="46">
        <f t="shared" si="40"/>
        <v>-0.67114093959731447</v>
      </c>
      <c r="D278" s="3">
        <f t="shared" si="38"/>
        <v>2.945339652448653</v>
      </c>
      <c r="E278" s="21" t="s">
        <v>1</v>
      </c>
      <c r="F278" s="21" t="s">
        <v>1</v>
      </c>
      <c r="G278" s="104">
        <v>119</v>
      </c>
      <c r="H278" s="43">
        <f t="shared" si="34"/>
        <v>-1.8151815181518205</v>
      </c>
      <c r="I278" s="3">
        <v>128.4</v>
      </c>
      <c r="J278" s="3">
        <f t="shared" si="36"/>
        <v>-1.3824884792626557</v>
      </c>
      <c r="K278" s="40">
        <v>103.6</v>
      </c>
      <c r="L278" s="40">
        <f t="shared" si="41"/>
        <v>-0.67114093959731447</v>
      </c>
      <c r="M278" s="21" t="s">
        <v>1</v>
      </c>
      <c r="N278" s="21" t="s">
        <v>1</v>
      </c>
      <c r="O278" s="21" t="s">
        <v>1</v>
      </c>
      <c r="P278" s="21" t="s">
        <v>1</v>
      </c>
      <c r="Q278" s="126">
        <f t="shared" si="37"/>
        <v>130.32880000000009</v>
      </c>
      <c r="R278" s="123">
        <f t="shared" si="39"/>
        <v>-0.67114093959730337</v>
      </c>
    </row>
    <row r="279" spans="1:18" s="7" customFormat="1" x14ac:dyDescent="0.25">
      <c r="A279" s="125">
        <v>14810</v>
      </c>
      <c r="B279" s="40">
        <f t="shared" si="33"/>
        <v>33.220695477362774</v>
      </c>
      <c r="C279" s="46">
        <f t="shared" si="40"/>
        <v>0.19305019305020377</v>
      </c>
      <c r="D279" s="3">
        <f t="shared" si="38"/>
        <v>2.335736677115996</v>
      </c>
      <c r="E279" s="21" t="s">
        <v>1</v>
      </c>
      <c r="F279" s="21" t="s">
        <v>1</v>
      </c>
      <c r="G279" s="104">
        <v>120.7</v>
      </c>
      <c r="H279" s="43">
        <f t="shared" si="34"/>
        <v>1.4285714285714235</v>
      </c>
      <c r="I279" s="3">
        <v>128.9</v>
      </c>
      <c r="J279" s="3">
        <f t="shared" si="36"/>
        <v>0.38940809968848189</v>
      </c>
      <c r="K279" s="40">
        <v>103.8</v>
      </c>
      <c r="L279" s="40">
        <f t="shared" si="41"/>
        <v>0.19305019305020377</v>
      </c>
      <c r="M279" s="21" t="s">
        <v>1</v>
      </c>
      <c r="N279" s="21" t="s">
        <v>1</v>
      </c>
      <c r="O279" s="21" t="s">
        <v>1</v>
      </c>
      <c r="P279" s="21" t="s">
        <v>1</v>
      </c>
      <c r="Q279" s="126">
        <f t="shared" si="37"/>
        <v>130.58040000000011</v>
      </c>
      <c r="R279" s="123">
        <f t="shared" si="39"/>
        <v>0.19305019305020377</v>
      </c>
    </row>
    <row r="280" spans="1:18" s="7" customFormat="1" x14ac:dyDescent="0.25">
      <c r="A280" s="125">
        <v>14841</v>
      </c>
      <c r="B280" s="40">
        <f t="shared" si="33"/>
        <v>32.516595958574733</v>
      </c>
      <c r="C280" s="46">
        <f t="shared" si="40"/>
        <v>-2.1194605009633993</v>
      </c>
      <c r="D280" s="3">
        <f t="shared" si="38"/>
        <v>-0.99705654531372367</v>
      </c>
      <c r="E280" s="21" t="s">
        <v>1</v>
      </c>
      <c r="F280" s="21" t="s">
        <v>1</v>
      </c>
      <c r="G280" s="104">
        <v>120.1</v>
      </c>
      <c r="H280" s="43">
        <f t="shared" si="34"/>
        <v>-0.4971002485501308</v>
      </c>
      <c r="I280" s="3">
        <v>127.4</v>
      </c>
      <c r="J280" s="3">
        <f t="shared" si="36"/>
        <v>-1.1636927851047307</v>
      </c>
      <c r="K280" s="40">
        <v>101.6</v>
      </c>
      <c r="L280" s="40">
        <f t="shared" si="41"/>
        <v>-2.1194605009633993</v>
      </c>
      <c r="M280" s="21" t="s">
        <v>1</v>
      </c>
      <c r="N280" s="21" t="s">
        <v>1</v>
      </c>
      <c r="O280" s="21" t="s">
        <v>1</v>
      </c>
      <c r="P280" s="21" t="s">
        <v>1</v>
      </c>
      <c r="Q280" s="126">
        <f t="shared" si="37"/>
        <v>127.8128000000001</v>
      </c>
      <c r="R280" s="123">
        <f t="shared" si="39"/>
        <v>-2.1194605009633993</v>
      </c>
    </row>
    <row r="281" spans="1:18" s="7" customFormat="1" x14ac:dyDescent="0.25">
      <c r="A281" s="125">
        <v>14872</v>
      </c>
      <c r="B281" s="40">
        <f t="shared" si="33"/>
        <v>32.164546199180712</v>
      </c>
      <c r="C281" s="46">
        <f t="shared" si="40"/>
        <v>-1.0826771653543288</v>
      </c>
      <c r="D281" s="3">
        <f t="shared" si="38"/>
        <v>-3.341743119266094</v>
      </c>
      <c r="E281" s="21" t="s">
        <v>1</v>
      </c>
      <c r="F281" s="21" t="s">
        <v>1</v>
      </c>
      <c r="G281" s="104">
        <v>119.2</v>
      </c>
      <c r="H281" s="43">
        <f t="shared" si="34"/>
        <v>-0.74937552039966437</v>
      </c>
      <c r="I281" s="3">
        <v>125.7</v>
      </c>
      <c r="J281" s="3">
        <f t="shared" si="36"/>
        <v>-1.3343799058084804</v>
      </c>
      <c r="K281" s="40">
        <v>100.5</v>
      </c>
      <c r="L281" s="40">
        <f t="shared" si="41"/>
        <v>-1.0826771653543288</v>
      </c>
      <c r="M281" s="21" t="s">
        <v>1</v>
      </c>
      <c r="N281" s="21" t="s">
        <v>1</v>
      </c>
      <c r="O281" s="21" t="s">
        <v>1</v>
      </c>
      <c r="P281" s="21" t="s">
        <v>1</v>
      </c>
      <c r="Q281" s="126">
        <f t="shared" si="37"/>
        <v>126.4290000000001</v>
      </c>
      <c r="R281" s="123">
        <f t="shared" si="39"/>
        <v>-1.0826771653543288</v>
      </c>
    </row>
    <row r="282" spans="1:18" s="7" customFormat="1" x14ac:dyDescent="0.25">
      <c r="A282" s="125">
        <v>14902</v>
      </c>
      <c r="B282" s="40">
        <f t="shared" si="33"/>
        <v>32.324568817087084</v>
      </c>
      <c r="C282" s="46">
        <f t="shared" si="40"/>
        <v>0.49751243781095411</v>
      </c>
      <c r="D282" s="3">
        <f t="shared" si="38"/>
        <v>-3.3779467680608577</v>
      </c>
      <c r="E282" s="21" t="s">
        <v>1</v>
      </c>
      <c r="F282" s="21" t="s">
        <v>1</v>
      </c>
      <c r="G282" s="104">
        <v>119.1</v>
      </c>
      <c r="H282" s="43">
        <f t="shared" si="34"/>
        <v>-8.3892617449676798E-2</v>
      </c>
      <c r="I282" s="3">
        <v>125.9</v>
      </c>
      <c r="J282" s="3">
        <f t="shared" si="36"/>
        <v>0.15910898965791898</v>
      </c>
      <c r="K282" s="40">
        <v>101</v>
      </c>
      <c r="L282" s="40">
        <f t="shared" si="41"/>
        <v>0.49751243781095411</v>
      </c>
      <c r="M282" s="21" t="s">
        <v>1</v>
      </c>
      <c r="N282" s="21" t="s">
        <v>1</v>
      </c>
      <c r="O282" s="21" t="s">
        <v>1</v>
      </c>
      <c r="P282" s="21" t="s">
        <v>1</v>
      </c>
      <c r="Q282" s="126">
        <f t="shared" si="37"/>
        <v>127.05800000000011</v>
      </c>
      <c r="R282" s="123">
        <f t="shared" si="39"/>
        <v>0.49751243781095411</v>
      </c>
    </row>
    <row r="283" spans="1:18" s="7" customFormat="1" x14ac:dyDescent="0.25">
      <c r="A283" s="125">
        <v>14933</v>
      </c>
      <c r="B283" s="40">
        <f t="shared" si="33"/>
        <v>32.196550722761984</v>
      </c>
      <c r="C283" s="46">
        <f t="shared" si="40"/>
        <v>-0.39603960396039639</v>
      </c>
      <c r="D283" s="3">
        <f t="shared" si="38"/>
        <v>-1.3602494154326128</v>
      </c>
      <c r="E283" s="21" t="s">
        <v>1</v>
      </c>
      <c r="F283" s="21" t="s">
        <v>1</v>
      </c>
      <c r="G283" s="104">
        <v>118.9</v>
      </c>
      <c r="H283" s="43">
        <f t="shared" si="34"/>
        <v>-0.16792611251048584</v>
      </c>
      <c r="I283" s="3">
        <v>125.8</v>
      </c>
      <c r="J283" s="3">
        <f t="shared" si="36"/>
        <v>-7.9428117553625999E-2</v>
      </c>
      <c r="K283" s="40">
        <v>100.6</v>
      </c>
      <c r="L283" s="40">
        <f t="shared" si="41"/>
        <v>-0.39603960396039639</v>
      </c>
      <c r="M283" s="21" t="s">
        <v>1</v>
      </c>
      <c r="N283" s="21" t="s">
        <v>1</v>
      </c>
      <c r="O283" s="21" t="s">
        <v>1</v>
      </c>
      <c r="P283" s="21" t="s">
        <v>1</v>
      </c>
      <c r="Q283" s="126">
        <f t="shared" si="37"/>
        <v>126.5548000000001</v>
      </c>
      <c r="R283" s="123">
        <f t="shared" si="39"/>
        <v>-0.39603960396039639</v>
      </c>
    </row>
    <row r="284" spans="1:18" s="7" customFormat="1" x14ac:dyDescent="0.25">
      <c r="A284" s="125">
        <v>14963</v>
      </c>
      <c r="B284" s="40">
        <f t="shared" si="33"/>
        <v>32.260559769924534</v>
      </c>
      <c r="C284" s="46">
        <f t="shared" si="40"/>
        <v>0.19880715705766772</v>
      </c>
      <c r="D284" s="3">
        <f t="shared" si="38"/>
        <v>0.79999999999997851</v>
      </c>
      <c r="E284" s="21" t="s">
        <v>1</v>
      </c>
      <c r="F284" s="21" t="s">
        <v>1</v>
      </c>
      <c r="G284" s="104">
        <v>117.9</v>
      </c>
      <c r="H284" s="43">
        <f t="shared" si="34"/>
        <v>-0.8410428931875491</v>
      </c>
      <c r="I284" s="3">
        <v>124.9</v>
      </c>
      <c r="J284" s="3">
        <f t="shared" si="36"/>
        <v>-0.71542130365659373</v>
      </c>
      <c r="K284" s="40">
        <v>100.8</v>
      </c>
      <c r="L284" s="40">
        <f t="shared" si="41"/>
        <v>0.19880715705766772</v>
      </c>
      <c r="M284" s="21" t="s">
        <v>1</v>
      </c>
      <c r="N284" s="21" t="s">
        <v>1</v>
      </c>
      <c r="O284" s="21" t="s">
        <v>1</v>
      </c>
      <c r="P284" s="21" t="s">
        <v>1</v>
      </c>
      <c r="Q284" s="126">
        <f t="shared" si="37"/>
        <v>126.80640000000011</v>
      </c>
      <c r="R284" s="123">
        <f t="shared" si="39"/>
        <v>0.19880715705766772</v>
      </c>
    </row>
    <row r="285" spans="1:18" s="7" customFormat="1" x14ac:dyDescent="0.25">
      <c r="A285" s="125">
        <v>14994</v>
      </c>
      <c r="B285" s="40">
        <f t="shared" si="33"/>
        <v>33.15668643020021</v>
      </c>
      <c r="C285" s="46">
        <f t="shared" si="40"/>
        <v>2.7777777777777679</v>
      </c>
      <c r="D285" s="3">
        <f t="shared" si="38"/>
        <v>2.1696252465482679</v>
      </c>
      <c r="E285" s="21" t="s">
        <v>1</v>
      </c>
      <c r="F285" s="21" t="s">
        <v>1</v>
      </c>
      <c r="G285" s="104">
        <v>119.6</v>
      </c>
      <c r="H285" s="43">
        <f t="shared" si="34"/>
        <v>1.4418999151823542</v>
      </c>
      <c r="I285" s="3">
        <v>128.19999999999999</v>
      </c>
      <c r="J285" s="3">
        <f t="shared" si="36"/>
        <v>2.6421136909527521</v>
      </c>
      <c r="K285" s="40">
        <v>103.6</v>
      </c>
      <c r="L285" s="40">
        <f t="shared" si="41"/>
        <v>2.7777777777777679</v>
      </c>
      <c r="M285" s="21" t="s">
        <v>1</v>
      </c>
      <c r="N285" s="21" t="s">
        <v>1</v>
      </c>
      <c r="O285" s="21" t="s">
        <v>1</v>
      </c>
      <c r="P285" s="21" t="s">
        <v>1</v>
      </c>
      <c r="Q285" s="126">
        <f t="shared" si="37"/>
        <v>130.32880000000011</v>
      </c>
      <c r="R285" s="123">
        <f t="shared" si="39"/>
        <v>2.7777777777777901</v>
      </c>
    </row>
    <row r="286" spans="1:18" s="7" customFormat="1" x14ac:dyDescent="0.25">
      <c r="A286" s="125">
        <v>15025</v>
      </c>
      <c r="B286" s="40">
        <f t="shared" si="33"/>
        <v>33.540740713175502</v>
      </c>
      <c r="C286" s="46">
        <f t="shared" si="40"/>
        <v>1.158301158301156</v>
      </c>
      <c r="D286" s="3">
        <f t="shared" si="38"/>
        <v>1.5503875968991832</v>
      </c>
      <c r="E286" s="21" t="s">
        <v>1</v>
      </c>
      <c r="F286" s="21" t="s">
        <v>1</v>
      </c>
      <c r="G286" s="104">
        <v>121.9</v>
      </c>
      <c r="H286" s="43">
        <f t="shared" si="34"/>
        <v>1.9230769230769384</v>
      </c>
      <c r="I286" s="3">
        <v>130.19999999999999</v>
      </c>
      <c r="J286" s="3">
        <f t="shared" si="36"/>
        <v>1.5600624024961096</v>
      </c>
      <c r="K286" s="40">
        <v>104.8</v>
      </c>
      <c r="L286" s="40">
        <f t="shared" si="41"/>
        <v>1.158301158301156</v>
      </c>
      <c r="M286" s="21" t="s">
        <v>1</v>
      </c>
      <c r="N286" s="21" t="s">
        <v>1</v>
      </c>
      <c r="O286" s="21" t="s">
        <v>1</v>
      </c>
      <c r="P286" s="21" t="s">
        <v>1</v>
      </c>
      <c r="Q286" s="126">
        <f t="shared" si="37"/>
        <v>131.83840000000012</v>
      </c>
      <c r="R286" s="123">
        <f t="shared" si="39"/>
        <v>1.158301158301156</v>
      </c>
    </row>
    <row r="287" spans="1:18" s="7" customFormat="1" x14ac:dyDescent="0.25">
      <c r="A287" s="125">
        <v>15053</v>
      </c>
      <c r="B287" s="40">
        <f t="shared" si="33"/>
        <v>33.860785948988244</v>
      </c>
      <c r="C287" s="46">
        <f t="shared" si="40"/>
        <v>0.95419847328244156</v>
      </c>
      <c r="D287" s="3">
        <f t="shared" si="38"/>
        <v>0.95419847328239715</v>
      </c>
      <c r="E287" s="21" t="s">
        <v>1</v>
      </c>
      <c r="F287" s="21" t="s">
        <v>1</v>
      </c>
      <c r="G287" s="104">
        <v>122.6</v>
      </c>
      <c r="H287" s="43">
        <f t="shared" si="34"/>
        <v>0.57424118129614232</v>
      </c>
      <c r="I287" s="3">
        <v>129.4</v>
      </c>
      <c r="J287" s="3">
        <f t="shared" si="36"/>
        <v>-0.61443932411673341</v>
      </c>
      <c r="K287" s="40">
        <v>105.8</v>
      </c>
      <c r="L287" s="40">
        <f t="shared" si="41"/>
        <v>0.95419847328244156</v>
      </c>
      <c r="M287" s="21" t="s">
        <v>1</v>
      </c>
      <c r="N287" s="21" t="s">
        <v>1</v>
      </c>
      <c r="O287" s="21" t="s">
        <v>1</v>
      </c>
      <c r="P287" s="21" t="s">
        <v>1</v>
      </c>
      <c r="Q287" s="126">
        <f t="shared" si="37"/>
        <v>133.09640000000013</v>
      </c>
      <c r="R287" s="123">
        <f t="shared" si="39"/>
        <v>0.95419847328244156</v>
      </c>
    </row>
    <row r="288" spans="1:18" s="7" customFormat="1" x14ac:dyDescent="0.25">
      <c r="A288" s="125">
        <v>15084</v>
      </c>
      <c r="B288" s="40">
        <f t="shared" si="33"/>
        <v>34.084817614057165</v>
      </c>
      <c r="C288" s="46">
        <f t="shared" si="40"/>
        <v>0.66162570888468331</v>
      </c>
      <c r="D288" s="3">
        <f t="shared" si="38"/>
        <v>1.622137404580104</v>
      </c>
      <c r="E288" s="21" t="s">
        <v>1</v>
      </c>
      <c r="F288" s="21" t="s">
        <v>1</v>
      </c>
      <c r="G288" s="104">
        <v>121.9</v>
      </c>
      <c r="H288" s="43">
        <f t="shared" si="34"/>
        <v>-0.57096247960847224</v>
      </c>
      <c r="I288" s="3">
        <v>131.30000000000001</v>
      </c>
      <c r="J288" s="3">
        <f t="shared" si="36"/>
        <v>1.4683153013910433</v>
      </c>
      <c r="K288" s="40">
        <v>106.5</v>
      </c>
      <c r="L288" s="40">
        <f t="shared" si="41"/>
        <v>0.66162570888468331</v>
      </c>
      <c r="M288" s="21" t="s">
        <v>1</v>
      </c>
      <c r="N288" s="21" t="s">
        <v>1</v>
      </c>
      <c r="O288" s="21" t="s">
        <v>1</v>
      </c>
      <c r="P288" s="21" t="s">
        <v>1</v>
      </c>
      <c r="Q288" s="126">
        <f t="shared" si="37"/>
        <v>133.97700000000012</v>
      </c>
      <c r="R288" s="123">
        <f t="shared" si="39"/>
        <v>0.66162570888468331</v>
      </c>
    </row>
    <row r="289" spans="1:18" s="7" customFormat="1" x14ac:dyDescent="0.25">
      <c r="A289" s="125">
        <v>15114</v>
      </c>
      <c r="B289" s="40">
        <f t="shared" si="33"/>
        <v>35.108962368657949</v>
      </c>
      <c r="C289" s="46">
        <f t="shared" si="40"/>
        <v>3.0046948356807546</v>
      </c>
      <c r="D289" s="3">
        <f t="shared" si="38"/>
        <v>5.1773729626078291</v>
      </c>
      <c r="E289" s="21" t="s">
        <v>1</v>
      </c>
      <c r="F289" s="21" t="s">
        <v>1</v>
      </c>
      <c r="G289" s="104">
        <v>122.4</v>
      </c>
      <c r="H289" s="43">
        <f t="shared" si="34"/>
        <v>0.41017227235438103</v>
      </c>
      <c r="I289" s="3">
        <v>132.9</v>
      </c>
      <c r="J289" s="3">
        <f t="shared" si="36"/>
        <v>1.2185833968012094</v>
      </c>
      <c r="K289" s="40">
        <v>109.7</v>
      </c>
      <c r="L289" s="40">
        <f t="shared" si="41"/>
        <v>3.0046948356807546</v>
      </c>
      <c r="M289" s="21" t="s">
        <v>1</v>
      </c>
      <c r="N289" s="21" t="s">
        <v>1</v>
      </c>
      <c r="O289" s="21" t="s">
        <v>1</v>
      </c>
      <c r="P289" s="21" t="s">
        <v>1</v>
      </c>
      <c r="Q289" s="126">
        <f t="shared" si="37"/>
        <v>138.00260000000011</v>
      </c>
      <c r="R289" s="123">
        <f t="shared" si="39"/>
        <v>3.0046948356807546</v>
      </c>
    </row>
    <row r="290" spans="1:18" s="7" customFormat="1" x14ac:dyDescent="0.25">
      <c r="A290" s="125">
        <v>15145</v>
      </c>
      <c r="B290" s="40">
        <f t="shared" si="33"/>
        <v>35.397003080889419</v>
      </c>
      <c r="C290" s="46">
        <f t="shared" si="40"/>
        <v>0.82041932543299723</v>
      </c>
      <c r="D290" s="3">
        <f t="shared" si="38"/>
        <v>6.7567567567567322</v>
      </c>
      <c r="E290" s="21" t="s">
        <v>1</v>
      </c>
      <c r="F290" s="21" t="s">
        <v>1</v>
      </c>
      <c r="G290" s="104">
        <v>125.2</v>
      </c>
      <c r="H290" s="43">
        <f t="shared" si="34"/>
        <v>2.2875816993463971</v>
      </c>
      <c r="I290" s="3">
        <v>135.30000000000001</v>
      </c>
      <c r="J290" s="3">
        <f t="shared" si="36"/>
        <v>1.8058690744920947</v>
      </c>
      <c r="K290" s="40">
        <v>110.6</v>
      </c>
      <c r="L290" s="40">
        <f t="shared" si="41"/>
        <v>0.82041932543299723</v>
      </c>
      <c r="M290" s="21" t="s">
        <v>1</v>
      </c>
      <c r="N290" s="21" t="s">
        <v>1</v>
      </c>
      <c r="O290" s="21" t="s">
        <v>1</v>
      </c>
      <c r="P290" s="21" t="s">
        <v>1</v>
      </c>
      <c r="Q290" s="126">
        <f t="shared" si="37"/>
        <v>139.13480000000013</v>
      </c>
      <c r="R290" s="123">
        <f t="shared" si="39"/>
        <v>0.82041932543299723</v>
      </c>
    </row>
    <row r="291" spans="1:18" s="7" customFormat="1" x14ac:dyDescent="0.25">
      <c r="A291" s="125">
        <v>15175</v>
      </c>
      <c r="B291" s="40">
        <f t="shared" si="33"/>
        <v>35.172971415820498</v>
      </c>
      <c r="C291" s="46">
        <f t="shared" si="40"/>
        <v>-0.63291139240505556</v>
      </c>
      <c r="D291" s="3">
        <f t="shared" si="38"/>
        <v>5.8766859344893785</v>
      </c>
      <c r="E291" s="21" t="s">
        <v>1</v>
      </c>
      <c r="F291" s="21" t="s">
        <v>1</v>
      </c>
      <c r="G291" s="104">
        <v>128.19999999999999</v>
      </c>
      <c r="H291" s="43">
        <f t="shared" si="34"/>
        <v>2.3961661341852958</v>
      </c>
      <c r="I291" s="3">
        <v>137</v>
      </c>
      <c r="J291" s="3">
        <f t="shared" si="36"/>
        <v>1.2564671101256364</v>
      </c>
      <c r="K291" s="40">
        <v>109.9</v>
      </c>
      <c r="L291" s="40">
        <f t="shared" si="41"/>
        <v>-0.63291139240505556</v>
      </c>
      <c r="M291" s="21" t="s">
        <v>1</v>
      </c>
      <c r="N291" s="21" t="s">
        <v>1</v>
      </c>
      <c r="O291" s="21" t="s">
        <v>1</v>
      </c>
      <c r="P291" s="21" t="s">
        <v>1</v>
      </c>
      <c r="Q291" s="126">
        <f t="shared" si="37"/>
        <v>138.25420000000014</v>
      </c>
      <c r="R291" s="123">
        <f t="shared" si="39"/>
        <v>-0.63291139240505556</v>
      </c>
    </row>
    <row r="292" spans="1:18" s="7" customFormat="1" x14ac:dyDescent="0.25">
      <c r="A292" s="125">
        <v>15206</v>
      </c>
      <c r="B292" s="40">
        <f t="shared" si="33"/>
        <v>35.26898498656432</v>
      </c>
      <c r="C292" s="46">
        <f t="shared" si="40"/>
        <v>0.27297543221109777</v>
      </c>
      <c r="D292" s="3">
        <f t="shared" si="38"/>
        <v>8.4645669291338432</v>
      </c>
      <c r="E292" s="21" t="s">
        <v>1</v>
      </c>
      <c r="F292" s="21" t="s">
        <v>1</v>
      </c>
      <c r="G292" s="104">
        <v>128.30000000000001</v>
      </c>
      <c r="H292" s="43">
        <f t="shared" si="34"/>
        <v>7.8003120124825465E-2</v>
      </c>
      <c r="I292" s="3">
        <v>137.6</v>
      </c>
      <c r="J292" s="3">
        <f t="shared" si="36"/>
        <v>0.43795620437956373</v>
      </c>
      <c r="K292" s="40">
        <v>110.2</v>
      </c>
      <c r="L292" s="40">
        <f t="shared" si="41"/>
        <v>0.27297543221109777</v>
      </c>
      <c r="M292" s="21" t="s">
        <v>1</v>
      </c>
      <c r="N292" s="21" t="s">
        <v>1</v>
      </c>
      <c r="O292" s="21" t="s">
        <v>1</v>
      </c>
      <c r="P292" s="21" t="s">
        <v>1</v>
      </c>
      <c r="Q292" s="126">
        <f t="shared" si="37"/>
        <v>138.63160000000013</v>
      </c>
      <c r="R292" s="123">
        <f t="shared" si="39"/>
        <v>0.27297543221109777</v>
      </c>
    </row>
    <row r="293" spans="1:18" s="7" customFormat="1" x14ac:dyDescent="0.25">
      <c r="A293" s="125">
        <v>15237</v>
      </c>
      <c r="B293" s="40">
        <f t="shared" si="33"/>
        <v>35.653039269539612</v>
      </c>
      <c r="C293" s="46">
        <f t="shared" si="40"/>
        <v>1.0889292196007316</v>
      </c>
      <c r="D293" s="3">
        <f t="shared" si="38"/>
        <v>10.845771144278604</v>
      </c>
      <c r="E293" s="21" t="s">
        <v>1</v>
      </c>
      <c r="F293" s="21" t="s">
        <v>1</v>
      </c>
      <c r="G293" s="104">
        <v>131.30000000000001</v>
      </c>
      <c r="H293" s="43">
        <f t="shared" si="34"/>
        <v>2.3382696804364667</v>
      </c>
      <c r="I293" s="3">
        <v>140.69999999999999</v>
      </c>
      <c r="J293" s="3">
        <f t="shared" si="36"/>
        <v>2.2529069767441845</v>
      </c>
      <c r="K293" s="40">
        <v>111.4</v>
      </c>
      <c r="L293" s="40">
        <f t="shared" si="41"/>
        <v>1.0889292196007316</v>
      </c>
      <c r="M293" s="21" t="s">
        <v>1</v>
      </c>
      <c r="N293" s="21" t="s">
        <v>1</v>
      </c>
      <c r="O293" s="21" t="s">
        <v>1</v>
      </c>
      <c r="P293" s="21" t="s">
        <v>1</v>
      </c>
      <c r="Q293" s="126">
        <f t="shared" si="37"/>
        <v>140.14120000000014</v>
      </c>
      <c r="R293" s="123">
        <f t="shared" si="39"/>
        <v>1.0889292196007316</v>
      </c>
    </row>
    <row r="294" spans="1:18" s="7" customFormat="1" x14ac:dyDescent="0.25">
      <c r="A294" s="125">
        <v>15267</v>
      </c>
      <c r="B294" s="40">
        <f t="shared" si="33"/>
        <v>36.069098076096175</v>
      </c>
      <c r="C294" s="46">
        <f t="shared" si="40"/>
        <v>1.1669658886894085</v>
      </c>
      <c r="D294" s="3">
        <f t="shared" si="38"/>
        <v>11.584158415841571</v>
      </c>
      <c r="E294" s="21" t="s">
        <v>1</v>
      </c>
      <c r="F294" s="21" t="s">
        <v>1</v>
      </c>
      <c r="G294" s="104">
        <v>133</v>
      </c>
      <c r="H294" s="43">
        <f t="shared" si="34"/>
        <v>1.2947448591012822</v>
      </c>
      <c r="I294" s="3">
        <v>143.30000000000001</v>
      </c>
      <c r="J294" s="3">
        <f t="shared" si="36"/>
        <v>1.8479033404406708</v>
      </c>
      <c r="K294" s="40">
        <v>112.7</v>
      </c>
      <c r="L294" s="40">
        <f t="shared" si="41"/>
        <v>1.1669658886894085</v>
      </c>
      <c r="M294" s="21" t="s">
        <v>1</v>
      </c>
      <c r="N294" s="21" t="s">
        <v>1</v>
      </c>
      <c r="O294" s="21" t="s">
        <v>1</v>
      </c>
      <c r="P294" s="21" t="s">
        <v>1</v>
      </c>
      <c r="Q294" s="126">
        <f t="shared" si="37"/>
        <v>141.77660000000014</v>
      </c>
      <c r="R294" s="123">
        <f t="shared" si="39"/>
        <v>1.1669658886894085</v>
      </c>
    </row>
    <row r="295" spans="1:18" s="7" customFormat="1" x14ac:dyDescent="0.25">
      <c r="A295" s="125">
        <v>15298</v>
      </c>
      <c r="B295" s="40">
        <f t="shared" si="33"/>
        <v>36.197116170421275</v>
      </c>
      <c r="C295" s="46">
        <f t="shared" si="40"/>
        <v>0.3549245785270605</v>
      </c>
      <c r="D295" s="3">
        <f t="shared" si="38"/>
        <v>12.425447316103376</v>
      </c>
      <c r="E295" s="21" t="s">
        <v>1</v>
      </c>
      <c r="F295" s="21" t="s">
        <v>1</v>
      </c>
      <c r="G295" s="104">
        <v>135.1</v>
      </c>
      <c r="H295" s="43">
        <f t="shared" si="34"/>
        <v>1.5789473684210575</v>
      </c>
      <c r="I295" s="3">
        <v>143</v>
      </c>
      <c r="J295" s="3">
        <f t="shared" si="36"/>
        <v>-0.20935101186323468</v>
      </c>
      <c r="K295" s="40">
        <v>113.1</v>
      </c>
      <c r="L295" s="40">
        <f t="shared" si="41"/>
        <v>0.3549245785270605</v>
      </c>
      <c r="M295" s="21" t="s">
        <v>1</v>
      </c>
      <c r="N295" s="21" t="s">
        <v>1</v>
      </c>
      <c r="O295" s="21" t="s">
        <v>1</v>
      </c>
      <c r="P295" s="21" t="s">
        <v>1</v>
      </c>
      <c r="Q295" s="126">
        <f t="shared" si="37"/>
        <v>142.27980000000014</v>
      </c>
      <c r="R295" s="123">
        <f t="shared" si="39"/>
        <v>0.3549245785270605</v>
      </c>
    </row>
    <row r="296" spans="1:18" s="7" customFormat="1" x14ac:dyDescent="0.25">
      <c r="A296" s="125">
        <v>15328</v>
      </c>
      <c r="B296" s="40">
        <f t="shared" si="33"/>
        <v>36.197116170421275</v>
      </c>
      <c r="C296" s="46">
        <f t="shared" si="40"/>
        <v>0</v>
      </c>
      <c r="D296" s="3">
        <f t="shared" si="38"/>
        <v>12.202380952380953</v>
      </c>
      <c r="E296" s="21" t="s">
        <v>1</v>
      </c>
      <c r="F296" s="21" t="s">
        <v>1</v>
      </c>
      <c r="G296" s="104">
        <v>134.6</v>
      </c>
      <c r="H296" s="43">
        <f t="shared" si="34"/>
        <v>-0.37009622501850137</v>
      </c>
      <c r="I296" s="3">
        <v>140.69999999999999</v>
      </c>
      <c r="J296" s="3">
        <f t="shared" si="36"/>
        <v>-1.6083916083916128</v>
      </c>
      <c r="K296" s="40">
        <v>113.1</v>
      </c>
      <c r="L296" s="40">
        <f t="shared" si="41"/>
        <v>0</v>
      </c>
      <c r="M296" s="21" t="s">
        <v>1</v>
      </c>
      <c r="N296" s="21" t="s">
        <v>1</v>
      </c>
      <c r="O296" s="21" t="s">
        <v>1</v>
      </c>
      <c r="P296" s="21" t="s">
        <v>1</v>
      </c>
      <c r="Q296" s="126">
        <f t="shared" si="37"/>
        <v>142.27980000000014</v>
      </c>
      <c r="R296" s="123">
        <f t="shared" si="39"/>
        <v>0</v>
      </c>
    </row>
    <row r="297" spans="1:18" s="7" customFormat="1" x14ac:dyDescent="0.25">
      <c r="A297" s="125">
        <v>15359</v>
      </c>
      <c r="B297" s="40">
        <f t="shared" si="33"/>
        <v>36.485156882652745</v>
      </c>
      <c r="C297" s="46">
        <f t="shared" si="40"/>
        <v>0.79575596816976457</v>
      </c>
      <c r="D297" s="3">
        <f t="shared" si="38"/>
        <v>10.038610038610063</v>
      </c>
      <c r="E297" s="21" t="s">
        <v>1</v>
      </c>
      <c r="F297" s="21" t="s">
        <v>1</v>
      </c>
      <c r="G297" s="104">
        <v>132.4</v>
      </c>
      <c r="H297" s="43">
        <f t="shared" si="34"/>
        <v>-1.634472511144125</v>
      </c>
      <c r="I297" s="3">
        <v>141.69999999999999</v>
      </c>
      <c r="J297" s="3">
        <f t="shared" si="36"/>
        <v>0.71073205401563921</v>
      </c>
      <c r="K297" s="40">
        <v>114</v>
      </c>
      <c r="L297" s="40">
        <f t="shared" si="41"/>
        <v>0.79575596816976457</v>
      </c>
      <c r="M297" s="21" t="s">
        <v>1</v>
      </c>
      <c r="N297" s="21" t="s">
        <v>1</v>
      </c>
      <c r="O297" s="21" t="s">
        <v>1</v>
      </c>
      <c r="P297" s="21" t="s">
        <v>1</v>
      </c>
      <c r="Q297" s="126">
        <f t="shared" si="37"/>
        <v>143.41200000000015</v>
      </c>
      <c r="R297" s="123">
        <f t="shared" si="39"/>
        <v>0.79575596816976457</v>
      </c>
    </row>
    <row r="298" spans="1:18" s="7" customFormat="1" x14ac:dyDescent="0.25">
      <c r="A298" s="125">
        <v>15390</v>
      </c>
      <c r="B298" s="40">
        <f t="shared" si="33"/>
        <v>37.125247354278237</v>
      </c>
      <c r="C298" s="46">
        <f t="shared" si="40"/>
        <v>1.7543859649122862</v>
      </c>
      <c r="D298" s="3">
        <f t="shared" si="38"/>
        <v>10.687022900763377</v>
      </c>
      <c r="E298" s="21" t="s">
        <v>1</v>
      </c>
      <c r="F298" s="21" t="s">
        <v>1</v>
      </c>
      <c r="G298" s="104">
        <v>133.69999999999999</v>
      </c>
      <c r="H298" s="43">
        <f t="shared" si="34"/>
        <v>0.98187311178246084</v>
      </c>
      <c r="I298" s="3">
        <v>143.5</v>
      </c>
      <c r="J298" s="3">
        <f t="shared" si="36"/>
        <v>1.2702893436838503</v>
      </c>
      <c r="K298" s="40">
        <v>116</v>
      </c>
      <c r="L298" s="40">
        <f t="shared" si="41"/>
        <v>1.7543859649122862</v>
      </c>
      <c r="M298" s="21" t="s">
        <v>1</v>
      </c>
      <c r="N298" s="21" t="s">
        <v>1</v>
      </c>
      <c r="O298" s="21" t="s">
        <v>1</v>
      </c>
      <c r="P298" s="21" t="s">
        <v>1</v>
      </c>
      <c r="Q298" s="126">
        <f t="shared" si="37"/>
        <v>145.92800000000017</v>
      </c>
      <c r="R298" s="123">
        <f t="shared" si="39"/>
        <v>1.7543859649122862</v>
      </c>
    </row>
    <row r="299" spans="1:18" s="7" customFormat="1" x14ac:dyDescent="0.25">
      <c r="A299" s="125">
        <v>15418</v>
      </c>
      <c r="B299" s="40">
        <f t="shared" si="33"/>
        <v>37.797342349484992</v>
      </c>
      <c r="C299" s="46">
        <f t="shared" si="40"/>
        <v>1.8103448275861966</v>
      </c>
      <c r="D299" s="3">
        <f t="shared" si="38"/>
        <v>11.625708884688102</v>
      </c>
      <c r="E299" s="21" t="s">
        <v>1</v>
      </c>
      <c r="F299" s="21" t="s">
        <v>1</v>
      </c>
      <c r="G299" s="104">
        <v>136.19999999999999</v>
      </c>
      <c r="H299" s="43">
        <f t="shared" si="34"/>
        <v>1.8698578908002972</v>
      </c>
      <c r="I299" s="3">
        <v>145.30000000000001</v>
      </c>
      <c r="J299" s="3">
        <f t="shared" si="36"/>
        <v>1.2543554006968716</v>
      </c>
      <c r="K299" s="40">
        <v>118.1</v>
      </c>
      <c r="L299" s="40">
        <f t="shared" si="41"/>
        <v>1.8103448275861966</v>
      </c>
      <c r="M299" s="21" t="s">
        <v>1</v>
      </c>
      <c r="N299" s="21" t="s">
        <v>1</v>
      </c>
      <c r="O299" s="21" t="s">
        <v>1</v>
      </c>
      <c r="P299" s="21" t="s">
        <v>1</v>
      </c>
      <c r="Q299" s="126">
        <f t="shared" si="37"/>
        <v>148.56980000000016</v>
      </c>
      <c r="R299" s="123">
        <f t="shared" si="39"/>
        <v>1.8103448275861966</v>
      </c>
    </row>
    <row r="300" spans="1:18" s="7" customFormat="1" x14ac:dyDescent="0.25">
      <c r="A300" s="125">
        <v>15449</v>
      </c>
      <c r="B300" s="40">
        <f t="shared" si="33"/>
        <v>38.309414726785384</v>
      </c>
      <c r="C300" s="46">
        <f t="shared" si="40"/>
        <v>1.3547840812870415</v>
      </c>
      <c r="D300" s="3">
        <f t="shared" si="38"/>
        <v>12.394366197183126</v>
      </c>
      <c r="E300" s="21" t="s">
        <v>1</v>
      </c>
      <c r="F300" s="21" t="s">
        <v>1</v>
      </c>
      <c r="G300" s="104">
        <v>139.4</v>
      </c>
      <c r="H300" s="43">
        <f t="shared" si="34"/>
        <v>2.3494860499265968</v>
      </c>
      <c r="I300" s="3">
        <v>147.6</v>
      </c>
      <c r="J300" s="3">
        <f t="shared" si="36"/>
        <v>1.5829318651066737</v>
      </c>
      <c r="K300" s="40">
        <v>119.7</v>
      </c>
      <c r="L300" s="40">
        <f t="shared" si="41"/>
        <v>1.3547840812870415</v>
      </c>
      <c r="M300" s="21" t="s">
        <v>1</v>
      </c>
      <c r="N300" s="21" t="s">
        <v>1</v>
      </c>
      <c r="O300" s="21" t="s">
        <v>1</v>
      </c>
      <c r="P300" s="21" t="s">
        <v>1</v>
      </c>
      <c r="Q300" s="126">
        <f t="shared" si="37"/>
        <v>150.58260000000016</v>
      </c>
      <c r="R300" s="123">
        <f t="shared" si="39"/>
        <v>1.3547840812870415</v>
      </c>
    </row>
    <row r="301" spans="1:18" s="7" customFormat="1" x14ac:dyDescent="0.25">
      <c r="A301" s="125">
        <v>15479</v>
      </c>
      <c r="B301" s="40">
        <f t="shared" si="33"/>
        <v>39.013514245573425</v>
      </c>
      <c r="C301" s="46">
        <f t="shared" si="40"/>
        <v>1.8379281537176384</v>
      </c>
      <c r="D301" s="3">
        <f t="shared" si="38"/>
        <v>11.121239744758448</v>
      </c>
      <c r="E301" s="21" t="s">
        <v>1</v>
      </c>
      <c r="F301" s="21" t="s">
        <v>1</v>
      </c>
      <c r="G301" s="104">
        <v>142.4</v>
      </c>
      <c r="H301" s="43">
        <f t="shared" si="34"/>
        <v>2.1520803443328518</v>
      </c>
      <c r="I301" s="3">
        <v>150.5</v>
      </c>
      <c r="J301" s="3">
        <f t="shared" si="36"/>
        <v>1.9647696476964738</v>
      </c>
      <c r="K301" s="40">
        <v>121.9</v>
      </c>
      <c r="L301" s="40">
        <f t="shared" si="41"/>
        <v>1.8379281537176384</v>
      </c>
      <c r="M301" s="21" t="s">
        <v>1</v>
      </c>
      <c r="N301" s="21" t="s">
        <v>1</v>
      </c>
      <c r="O301" s="21" t="s">
        <v>1</v>
      </c>
      <c r="P301" s="21" t="s">
        <v>1</v>
      </c>
      <c r="Q301" s="126">
        <f t="shared" si="37"/>
        <v>153.35020000000017</v>
      </c>
      <c r="R301" s="123">
        <f t="shared" si="39"/>
        <v>1.8379281537176384</v>
      </c>
    </row>
    <row r="302" spans="1:18" s="7" customFormat="1" x14ac:dyDescent="0.25">
      <c r="A302" s="125">
        <v>15510</v>
      </c>
      <c r="B302" s="40">
        <f t="shared" si="33"/>
        <v>39.013514245573425</v>
      </c>
      <c r="C302" s="46">
        <f t="shared" si="40"/>
        <v>0</v>
      </c>
      <c r="D302" s="3">
        <f t="shared" si="38"/>
        <v>10.216998191681759</v>
      </c>
      <c r="E302" s="21" t="s">
        <v>1</v>
      </c>
      <c r="F302" s="21" t="s">
        <v>1</v>
      </c>
      <c r="G302" s="104">
        <v>142.1</v>
      </c>
      <c r="H302" s="43">
        <f t="shared" si="34"/>
        <v>-0.21067415730338102</v>
      </c>
      <c r="I302" s="3">
        <v>148.4</v>
      </c>
      <c r="J302" s="3">
        <f t="shared" si="36"/>
        <v>-1.3953488372092981</v>
      </c>
      <c r="K302" s="40">
        <v>121.9</v>
      </c>
      <c r="L302" s="40">
        <f t="shared" si="41"/>
        <v>0</v>
      </c>
      <c r="M302" s="21" t="s">
        <v>1</v>
      </c>
      <c r="N302" s="21" t="s">
        <v>1</v>
      </c>
      <c r="O302" s="21" t="s">
        <v>1</v>
      </c>
      <c r="P302" s="21" t="s">
        <v>1</v>
      </c>
      <c r="Q302" s="126">
        <f t="shared" si="37"/>
        <v>153.35020000000017</v>
      </c>
      <c r="R302" s="123">
        <f t="shared" si="39"/>
        <v>0</v>
      </c>
    </row>
    <row r="303" spans="1:18" s="7" customFormat="1" x14ac:dyDescent="0.25">
      <c r="A303" s="125">
        <v>15540</v>
      </c>
      <c r="B303" s="40">
        <f t="shared" si="33"/>
        <v>38.917500674829597</v>
      </c>
      <c r="C303" s="46">
        <f t="shared" si="40"/>
        <v>-0.24610336341264194</v>
      </c>
      <c r="D303" s="3">
        <f t="shared" si="38"/>
        <v>10.646041856232946</v>
      </c>
      <c r="E303" s="21" t="s">
        <v>1</v>
      </c>
      <c r="F303" s="21" t="s">
        <v>1</v>
      </c>
      <c r="G303" s="104">
        <v>144.1</v>
      </c>
      <c r="H303" s="43">
        <f t="shared" si="34"/>
        <v>1.4074595355383579</v>
      </c>
      <c r="I303" s="3">
        <v>151</v>
      </c>
      <c r="J303" s="3">
        <f t="shared" si="36"/>
        <v>1.7520215633423097</v>
      </c>
      <c r="K303" s="40">
        <v>121.6</v>
      </c>
      <c r="L303" s="40">
        <f t="shared" si="41"/>
        <v>-0.24610336341264194</v>
      </c>
      <c r="M303" s="21" t="s">
        <v>1</v>
      </c>
      <c r="N303" s="21" t="s">
        <v>1</v>
      </c>
      <c r="O303" s="21" t="s">
        <v>1</v>
      </c>
      <c r="P303" s="21" t="s">
        <v>1</v>
      </c>
      <c r="Q303" s="126">
        <f t="shared" si="37"/>
        <v>152.97280000000015</v>
      </c>
      <c r="R303" s="123">
        <f t="shared" si="39"/>
        <v>-0.24610336341265304</v>
      </c>
    </row>
    <row r="304" spans="1:18" s="7" customFormat="1" x14ac:dyDescent="0.25">
      <c r="A304" s="125">
        <v>15571</v>
      </c>
      <c r="B304" s="40">
        <f t="shared" si="33"/>
        <v>38.533446391854305</v>
      </c>
      <c r="C304" s="46">
        <f t="shared" si="40"/>
        <v>-0.98684210526315264</v>
      </c>
      <c r="D304" s="3">
        <f t="shared" si="38"/>
        <v>9.2558983666061856</v>
      </c>
      <c r="E304" s="21" t="s">
        <v>1</v>
      </c>
      <c r="F304" s="21" t="s">
        <v>1</v>
      </c>
      <c r="G304" s="104">
        <v>142.19999999999999</v>
      </c>
      <c r="H304" s="43">
        <f t="shared" si="34"/>
        <v>-1.3185287994448291</v>
      </c>
      <c r="I304" s="3">
        <v>147.19999999999999</v>
      </c>
      <c r="J304" s="3">
        <f t="shared" si="36"/>
        <v>-2.5165562913907369</v>
      </c>
      <c r="K304" s="40">
        <v>120.4</v>
      </c>
      <c r="L304" s="40">
        <f t="shared" si="41"/>
        <v>-0.98684210526315264</v>
      </c>
      <c r="M304" s="21" t="s">
        <v>1</v>
      </c>
      <c r="N304" s="21" t="s">
        <v>1</v>
      </c>
      <c r="O304" s="21" t="s">
        <v>1</v>
      </c>
      <c r="P304" s="21" t="s">
        <v>1</v>
      </c>
      <c r="Q304" s="126">
        <f t="shared" si="37"/>
        <v>151.46320000000014</v>
      </c>
      <c r="R304" s="123">
        <f t="shared" si="39"/>
        <v>-0.98684210526316374</v>
      </c>
    </row>
    <row r="305" spans="1:18" s="7" customFormat="1" x14ac:dyDescent="0.25">
      <c r="A305" s="125">
        <v>15602</v>
      </c>
      <c r="B305" s="40">
        <f t="shared" ref="B305:B368" si="42">B306/(1+(C306/100))</f>
        <v>38.757478056923226</v>
      </c>
      <c r="C305" s="46">
        <f t="shared" si="40"/>
        <v>0.58139534883721034</v>
      </c>
      <c r="D305" s="3">
        <f t="shared" si="38"/>
        <v>8.7073608617594278</v>
      </c>
      <c r="E305" s="21" t="s">
        <v>1</v>
      </c>
      <c r="F305" s="21" t="s">
        <v>1</v>
      </c>
      <c r="G305" s="104">
        <v>142.5</v>
      </c>
      <c r="H305" s="43">
        <f t="shared" ref="H305:H310" si="43">((G305/G304)-1)*100</f>
        <v>0.21097046413502962</v>
      </c>
      <c r="I305" s="3">
        <v>147.6</v>
      </c>
      <c r="J305" s="3">
        <f t="shared" si="36"/>
        <v>0.27173913043478937</v>
      </c>
      <c r="K305" s="40">
        <v>121.1</v>
      </c>
      <c r="L305" s="40">
        <f t="shared" si="41"/>
        <v>0.58139534883721034</v>
      </c>
      <c r="M305" s="21" t="s">
        <v>1</v>
      </c>
      <c r="N305" s="21" t="s">
        <v>1</v>
      </c>
      <c r="O305" s="21" t="s">
        <v>1</v>
      </c>
      <c r="P305" s="21" t="s">
        <v>1</v>
      </c>
      <c r="Q305" s="126">
        <f t="shared" si="37"/>
        <v>152.34380000000016</v>
      </c>
      <c r="R305" s="123">
        <f t="shared" si="39"/>
        <v>0.58139534883721034</v>
      </c>
    </row>
    <row r="306" spans="1:18" s="7" customFormat="1" x14ac:dyDescent="0.25">
      <c r="A306" s="125">
        <v>15632</v>
      </c>
      <c r="B306" s="40">
        <f t="shared" si="42"/>
        <v>39.141532339898518</v>
      </c>
      <c r="C306" s="46">
        <f t="shared" si="40"/>
        <v>0.99091659785301989</v>
      </c>
      <c r="D306" s="3">
        <f t="shared" si="38"/>
        <v>8.5181898846495407</v>
      </c>
      <c r="E306" s="21" t="s">
        <v>1</v>
      </c>
      <c r="F306" s="21" t="s">
        <v>1</v>
      </c>
      <c r="G306" s="104">
        <v>142.69999999999999</v>
      </c>
      <c r="H306" s="43">
        <f t="shared" si="43"/>
        <v>0.14035087719297401</v>
      </c>
      <c r="I306" s="3">
        <v>148.69999999999999</v>
      </c>
      <c r="J306" s="3">
        <f t="shared" si="36"/>
        <v>0.74525745257452147</v>
      </c>
      <c r="K306" s="40">
        <v>122.3</v>
      </c>
      <c r="L306" s="40">
        <f t="shared" si="41"/>
        <v>0.99091659785301989</v>
      </c>
      <c r="M306" s="21" t="s">
        <v>1</v>
      </c>
      <c r="N306" s="21" t="s">
        <v>1</v>
      </c>
      <c r="O306" s="21" t="s">
        <v>1</v>
      </c>
      <c r="P306" s="21" t="s">
        <v>1</v>
      </c>
      <c r="Q306" s="126">
        <f t="shared" si="37"/>
        <v>153.85340000000016</v>
      </c>
      <c r="R306" s="123">
        <f t="shared" si="39"/>
        <v>0.99091659785301989</v>
      </c>
    </row>
    <row r="307" spans="1:18" s="7" customFormat="1" x14ac:dyDescent="0.25">
      <c r="A307" s="125">
        <v>15663</v>
      </c>
      <c r="B307" s="40">
        <f t="shared" si="42"/>
        <v>39.877636382267823</v>
      </c>
      <c r="C307" s="46">
        <f t="shared" si="40"/>
        <v>1.880621422730977</v>
      </c>
      <c r="D307" s="3">
        <f t="shared" si="38"/>
        <v>10.167992926613611</v>
      </c>
      <c r="E307" s="21" t="s">
        <v>1</v>
      </c>
      <c r="F307" s="21" t="s">
        <v>1</v>
      </c>
      <c r="G307" s="104">
        <v>144</v>
      </c>
      <c r="H307" s="43">
        <f t="shared" si="43"/>
        <v>0.91100210231254142</v>
      </c>
      <c r="I307" s="3">
        <v>152.30000000000001</v>
      </c>
      <c r="J307" s="3">
        <f t="shared" ref="J307:J370" si="44">((I307/I306)-1)*100</f>
        <v>2.420981842636194</v>
      </c>
      <c r="K307" s="40">
        <v>124.6</v>
      </c>
      <c r="L307" s="40">
        <f t="shared" si="41"/>
        <v>1.880621422730977</v>
      </c>
      <c r="M307" s="21" t="s">
        <v>1</v>
      </c>
      <c r="N307" s="21" t="s">
        <v>1</v>
      </c>
      <c r="O307" s="21" t="s">
        <v>1</v>
      </c>
      <c r="P307" s="21" t="s">
        <v>1</v>
      </c>
      <c r="Q307" s="126">
        <f t="shared" ref="Q307:Q370" si="45">Q306*((1+(C307/100)))</f>
        <v>156.74680000000015</v>
      </c>
      <c r="R307" s="123">
        <f t="shared" si="39"/>
        <v>1.880621422730977</v>
      </c>
    </row>
    <row r="308" spans="1:18" s="7" customFormat="1" x14ac:dyDescent="0.25">
      <c r="A308" s="125">
        <v>15693</v>
      </c>
      <c r="B308" s="40">
        <f t="shared" si="42"/>
        <v>40.229686141661844</v>
      </c>
      <c r="C308" s="46">
        <f t="shared" si="40"/>
        <v>0.882825040128421</v>
      </c>
      <c r="D308" s="3">
        <f t="shared" si="38"/>
        <v>11.14058355437666</v>
      </c>
      <c r="E308" s="21" t="s">
        <v>1</v>
      </c>
      <c r="F308" s="21" t="s">
        <v>1</v>
      </c>
      <c r="G308" s="104">
        <v>146</v>
      </c>
      <c r="H308" s="43">
        <f t="shared" si="43"/>
        <v>1.388888888888884</v>
      </c>
      <c r="I308" s="3">
        <v>155.30000000000001</v>
      </c>
      <c r="J308" s="3">
        <f t="shared" si="44"/>
        <v>1.9697964543663904</v>
      </c>
      <c r="K308" s="40">
        <v>125.7</v>
      </c>
      <c r="L308" s="40">
        <f t="shared" si="41"/>
        <v>0.882825040128421</v>
      </c>
      <c r="M308" s="21" t="s">
        <v>1</v>
      </c>
      <c r="N308" s="21" t="s">
        <v>1</v>
      </c>
      <c r="O308" s="21" t="s">
        <v>1</v>
      </c>
      <c r="P308" s="21" t="s">
        <v>1</v>
      </c>
      <c r="Q308" s="126">
        <f t="shared" si="45"/>
        <v>158.13060000000016</v>
      </c>
      <c r="R308" s="123">
        <f t="shared" si="39"/>
        <v>0.882825040128421</v>
      </c>
    </row>
    <row r="309" spans="1:18" s="7" customFormat="1" x14ac:dyDescent="0.25">
      <c r="A309" s="125">
        <v>15724</v>
      </c>
      <c r="B309" s="40">
        <f t="shared" si="42"/>
        <v>40.869776613287335</v>
      </c>
      <c r="C309" s="46">
        <f t="shared" si="40"/>
        <v>1.5910898965791676</v>
      </c>
      <c r="D309" s="3">
        <f t="shared" si="38"/>
        <v>12.017543859649148</v>
      </c>
      <c r="E309" s="21" t="s">
        <v>1</v>
      </c>
      <c r="F309" s="21" t="s">
        <v>1</v>
      </c>
      <c r="G309" s="104">
        <v>147.19999999999999</v>
      </c>
      <c r="H309" s="43">
        <f t="shared" si="43"/>
        <v>0.8219178082191636</v>
      </c>
      <c r="I309" s="3">
        <v>156.69999999999999</v>
      </c>
      <c r="J309" s="3">
        <f t="shared" si="44"/>
        <v>0.90148100450739843</v>
      </c>
      <c r="K309" s="40">
        <v>127.7</v>
      </c>
      <c r="L309" s="40">
        <f t="shared" si="41"/>
        <v>1.5910898965791676</v>
      </c>
      <c r="M309" s="21" t="s">
        <v>1</v>
      </c>
      <c r="N309" s="21" t="s">
        <v>1</v>
      </c>
      <c r="O309" s="21" t="s">
        <v>1</v>
      </c>
      <c r="P309" s="21" t="s">
        <v>1</v>
      </c>
      <c r="Q309" s="126">
        <f t="shared" si="45"/>
        <v>160.64660000000018</v>
      </c>
      <c r="R309" s="123">
        <f t="shared" si="39"/>
        <v>1.5910898965791676</v>
      </c>
    </row>
    <row r="310" spans="1:18" s="7" customFormat="1" x14ac:dyDescent="0.25">
      <c r="A310" s="125">
        <v>15755</v>
      </c>
      <c r="B310" s="40">
        <f t="shared" si="42"/>
        <v>42.437998268769775</v>
      </c>
      <c r="C310" s="46">
        <f t="shared" si="40"/>
        <v>3.8371182458887931</v>
      </c>
      <c r="D310" s="3">
        <f t="shared" si="38"/>
        <v>14.310344827586196</v>
      </c>
      <c r="E310" s="21" t="s">
        <v>1</v>
      </c>
      <c r="F310" s="21" t="s">
        <v>1</v>
      </c>
      <c r="G310" s="104">
        <v>151.80000000000001</v>
      </c>
      <c r="H310" s="43">
        <f t="shared" si="43"/>
        <v>3.1250000000000222</v>
      </c>
      <c r="I310" s="3">
        <v>166.2</v>
      </c>
      <c r="J310" s="3">
        <f t="shared" si="44"/>
        <v>6.0625398851308132</v>
      </c>
      <c r="K310" s="40">
        <v>132.6</v>
      </c>
      <c r="L310" s="40">
        <f t="shared" si="41"/>
        <v>3.8371182458887931</v>
      </c>
      <c r="M310" s="21" t="s">
        <v>1</v>
      </c>
      <c r="N310" s="21" t="s">
        <v>1</v>
      </c>
      <c r="O310" s="21" t="s">
        <v>1</v>
      </c>
      <c r="P310" s="21" t="s">
        <v>1</v>
      </c>
      <c r="Q310" s="126">
        <f t="shared" si="45"/>
        <v>166.81080000000017</v>
      </c>
      <c r="R310" s="123">
        <f t="shared" si="39"/>
        <v>3.8371182458887931</v>
      </c>
    </row>
    <row r="311" spans="1:18" s="7" customFormat="1" x14ac:dyDescent="0.25">
      <c r="A311" s="125">
        <v>15783</v>
      </c>
      <c r="B311" s="40">
        <f t="shared" si="42"/>
        <v>43.430138499789273</v>
      </c>
      <c r="C311" s="46">
        <f t="shared" si="40"/>
        <v>2.3378582202111531</v>
      </c>
      <c r="D311" s="3">
        <f t="shared" si="38"/>
        <v>14.90262489415748</v>
      </c>
      <c r="E311" s="21" t="s">
        <v>1</v>
      </c>
      <c r="F311" s="21" t="s">
        <v>1</v>
      </c>
      <c r="G311" s="21" t="s">
        <v>1</v>
      </c>
      <c r="H311" s="21" t="s">
        <v>1</v>
      </c>
      <c r="I311" s="3">
        <v>167.8</v>
      </c>
      <c r="J311" s="3">
        <f t="shared" si="44"/>
        <v>0.96269554753309894</v>
      </c>
      <c r="K311" s="40">
        <v>135.69999999999999</v>
      </c>
      <c r="L311" s="40">
        <f t="shared" si="41"/>
        <v>2.3378582202111531</v>
      </c>
      <c r="M311" s="21" t="s">
        <v>1</v>
      </c>
      <c r="N311" s="21" t="s">
        <v>1</v>
      </c>
      <c r="O311" s="21" t="s">
        <v>1</v>
      </c>
      <c r="P311" s="21" t="s">
        <v>1</v>
      </c>
      <c r="Q311" s="126">
        <f t="shared" si="45"/>
        <v>170.71060000000017</v>
      </c>
      <c r="R311" s="123">
        <f t="shared" si="39"/>
        <v>2.3378582202111531</v>
      </c>
    </row>
    <row r="312" spans="1:18" s="7" customFormat="1" x14ac:dyDescent="0.25">
      <c r="A312" s="125">
        <v>15814</v>
      </c>
      <c r="B312" s="40">
        <f t="shared" si="42"/>
        <v>45.446423485409561</v>
      </c>
      <c r="C312" s="46">
        <f t="shared" si="40"/>
        <v>4.6425939572586783</v>
      </c>
      <c r="D312" s="3">
        <f t="shared" si="38"/>
        <v>18.629908103592307</v>
      </c>
      <c r="E312" s="21" t="s">
        <v>1</v>
      </c>
      <c r="F312" s="21" t="s">
        <v>1</v>
      </c>
      <c r="G312" s="21" t="s">
        <v>1</v>
      </c>
      <c r="H312" s="21" t="s">
        <v>1</v>
      </c>
      <c r="I312" s="3">
        <v>172.7</v>
      </c>
      <c r="J312" s="3">
        <f t="shared" si="44"/>
        <v>2.9201430274135687</v>
      </c>
      <c r="K312" s="40">
        <v>142</v>
      </c>
      <c r="L312" s="40">
        <f t="shared" si="41"/>
        <v>4.6425939572586783</v>
      </c>
      <c r="M312" s="21" t="s">
        <v>1</v>
      </c>
      <c r="N312" s="21" t="s">
        <v>1</v>
      </c>
      <c r="O312" s="21" t="s">
        <v>1</v>
      </c>
      <c r="P312" s="21" t="s">
        <v>1</v>
      </c>
      <c r="Q312" s="126">
        <f t="shared" si="45"/>
        <v>178.63600000000022</v>
      </c>
      <c r="R312" s="123">
        <f t="shared" si="39"/>
        <v>4.6425939572586783</v>
      </c>
    </row>
    <row r="313" spans="1:18" s="7" customFormat="1" x14ac:dyDescent="0.25">
      <c r="A313" s="125">
        <v>15844</v>
      </c>
      <c r="B313" s="40">
        <f t="shared" si="42"/>
        <v>47.270681329542192</v>
      </c>
      <c r="C313" s="46">
        <f t="shared" si="40"/>
        <v>4.0140845070422371</v>
      </c>
      <c r="D313" s="3">
        <f t="shared" si="38"/>
        <v>21.164889253486429</v>
      </c>
      <c r="E313" s="21" t="s">
        <v>1</v>
      </c>
      <c r="F313" s="21" t="s">
        <v>1</v>
      </c>
      <c r="G313" s="21" t="s">
        <v>1</v>
      </c>
      <c r="H313" s="21" t="s">
        <v>1</v>
      </c>
      <c r="I313" s="3">
        <v>181.7</v>
      </c>
      <c r="J313" s="3">
        <f t="shared" si="44"/>
        <v>5.2113491603937412</v>
      </c>
      <c r="K313" s="40">
        <v>147.69999999999999</v>
      </c>
      <c r="L313" s="40">
        <f t="shared" si="41"/>
        <v>4.0140845070422371</v>
      </c>
      <c r="M313" s="21" t="s">
        <v>1</v>
      </c>
      <c r="N313" s="21" t="s">
        <v>1</v>
      </c>
      <c r="O313" s="21" t="s">
        <v>1</v>
      </c>
      <c r="P313" s="21" t="s">
        <v>1</v>
      </c>
      <c r="Q313" s="126">
        <f t="shared" si="45"/>
        <v>185.8066000000002</v>
      </c>
      <c r="R313" s="123">
        <f t="shared" si="39"/>
        <v>4.0140845070422371</v>
      </c>
    </row>
    <row r="314" spans="1:18" s="7" customFormat="1" x14ac:dyDescent="0.25">
      <c r="A314" s="125">
        <v>15875</v>
      </c>
      <c r="B314" s="40">
        <f t="shared" si="42"/>
        <v>47.910771801167677</v>
      </c>
      <c r="C314" s="46">
        <f t="shared" si="40"/>
        <v>1.3540961408259999</v>
      </c>
      <c r="D314" s="3">
        <f t="shared" si="38"/>
        <v>22.805578342903978</v>
      </c>
      <c r="E314" s="21" t="s">
        <v>1</v>
      </c>
      <c r="F314" s="21" t="s">
        <v>1</v>
      </c>
      <c r="G314" s="21" t="s">
        <v>1</v>
      </c>
      <c r="H314" s="21" t="s">
        <v>1</v>
      </c>
      <c r="I314" s="3">
        <v>185.5</v>
      </c>
      <c r="J314" s="3">
        <f t="shared" si="44"/>
        <v>2.0913593835993449</v>
      </c>
      <c r="K314" s="40">
        <v>149.69999999999999</v>
      </c>
      <c r="L314" s="40">
        <f t="shared" si="41"/>
        <v>1.3540961408259999</v>
      </c>
      <c r="M314" s="21" t="s">
        <v>1</v>
      </c>
      <c r="N314" s="21" t="s">
        <v>1</v>
      </c>
      <c r="O314" s="21" t="s">
        <v>1</v>
      </c>
      <c r="P314" s="21" t="s">
        <v>1</v>
      </c>
      <c r="Q314" s="126">
        <f t="shared" si="45"/>
        <v>188.32260000000019</v>
      </c>
      <c r="R314" s="123">
        <f t="shared" si="39"/>
        <v>1.3540961408259999</v>
      </c>
    </row>
    <row r="315" spans="1:18" s="7" customFormat="1" x14ac:dyDescent="0.25">
      <c r="A315" s="125">
        <v>15905</v>
      </c>
      <c r="B315" s="40">
        <f t="shared" si="42"/>
        <v>47.526717518192392</v>
      </c>
      <c r="C315" s="46">
        <f t="shared" si="40"/>
        <v>-0.80160320641281535</v>
      </c>
      <c r="D315" s="3">
        <f t="shared" si="38"/>
        <v>22.121710526315773</v>
      </c>
      <c r="E315" s="21" t="s">
        <v>1</v>
      </c>
      <c r="F315" s="21" t="s">
        <v>1</v>
      </c>
      <c r="G315" s="21" t="s">
        <v>1</v>
      </c>
      <c r="H315" s="21" t="s">
        <v>1</v>
      </c>
      <c r="I315" s="3">
        <v>187.2</v>
      </c>
      <c r="J315" s="3">
        <f t="shared" si="44"/>
        <v>0.91644204851750732</v>
      </c>
      <c r="K315" s="40">
        <v>148.5</v>
      </c>
      <c r="L315" s="40">
        <f t="shared" si="41"/>
        <v>-0.80160320641281535</v>
      </c>
      <c r="M315" s="21" t="s">
        <v>1</v>
      </c>
      <c r="N315" s="21" t="s">
        <v>1</v>
      </c>
      <c r="O315" s="21" t="s">
        <v>1</v>
      </c>
      <c r="P315" s="21" t="s">
        <v>1</v>
      </c>
      <c r="Q315" s="126">
        <f t="shared" si="45"/>
        <v>186.81300000000022</v>
      </c>
      <c r="R315" s="123">
        <f t="shared" si="39"/>
        <v>-0.80160320641281535</v>
      </c>
    </row>
    <row r="316" spans="1:18" s="7" customFormat="1" x14ac:dyDescent="0.25">
      <c r="A316" s="125">
        <v>15936</v>
      </c>
      <c r="B316" s="40">
        <f t="shared" si="42"/>
        <v>47.974780848330241</v>
      </c>
      <c r="C316" s="46">
        <f t="shared" si="40"/>
        <v>0.94276094276095623</v>
      </c>
      <c r="D316" s="3">
        <f t="shared" si="38"/>
        <v>24.501661129568131</v>
      </c>
      <c r="E316" s="21" t="s">
        <v>1</v>
      </c>
      <c r="F316" s="21" t="s">
        <v>1</v>
      </c>
      <c r="G316" s="21" t="s">
        <v>1</v>
      </c>
      <c r="H316" s="21" t="s">
        <v>1</v>
      </c>
      <c r="I316" s="3">
        <v>188.5</v>
      </c>
      <c r="J316" s="3">
        <f t="shared" si="44"/>
        <v>0.69444444444444198</v>
      </c>
      <c r="K316" s="40">
        <v>149.9</v>
      </c>
      <c r="L316" s="40">
        <f t="shared" si="41"/>
        <v>0.94276094276095623</v>
      </c>
      <c r="M316" s="21" t="s">
        <v>1</v>
      </c>
      <c r="N316" s="21" t="s">
        <v>1</v>
      </c>
      <c r="O316" s="21" t="s">
        <v>1</v>
      </c>
      <c r="P316" s="21" t="s">
        <v>1</v>
      </c>
      <c r="Q316" s="126">
        <f t="shared" si="45"/>
        <v>188.57420000000025</v>
      </c>
      <c r="R316" s="123">
        <f t="shared" si="39"/>
        <v>0.94276094276095623</v>
      </c>
    </row>
    <row r="317" spans="1:18" s="7" customFormat="1" x14ac:dyDescent="0.25">
      <c r="A317" s="125">
        <v>15967</v>
      </c>
      <c r="B317" s="40">
        <f t="shared" si="42"/>
        <v>48.390839654886804</v>
      </c>
      <c r="C317" s="46">
        <f t="shared" si="40"/>
        <v>0.86724482988658202</v>
      </c>
      <c r="D317" s="3">
        <f t="shared" ref="D317:D380" si="46">((B317/B305)-1)*100</f>
        <v>24.855491329479772</v>
      </c>
      <c r="E317" s="21" t="s">
        <v>1</v>
      </c>
      <c r="F317" s="21" t="s">
        <v>1</v>
      </c>
      <c r="G317" s="21" t="s">
        <v>1</v>
      </c>
      <c r="H317" s="21" t="s">
        <v>1</v>
      </c>
      <c r="I317" s="3">
        <v>191.8</v>
      </c>
      <c r="J317" s="3">
        <f t="shared" si="44"/>
        <v>1.7506631299734732</v>
      </c>
      <c r="K317" s="40">
        <v>151.19999999999999</v>
      </c>
      <c r="L317" s="40">
        <f t="shared" si="41"/>
        <v>0.86724482988658202</v>
      </c>
      <c r="M317" s="21" t="s">
        <v>1</v>
      </c>
      <c r="N317" s="21" t="s">
        <v>1</v>
      </c>
      <c r="O317" s="21" t="s">
        <v>1</v>
      </c>
      <c r="P317" s="21" t="s">
        <v>1</v>
      </c>
      <c r="Q317" s="126">
        <f t="shared" si="45"/>
        <v>190.20960000000022</v>
      </c>
      <c r="R317" s="123">
        <f t="shared" si="39"/>
        <v>0.86724482988658202</v>
      </c>
    </row>
    <row r="318" spans="1:18" s="7" customFormat="1" x14ac:dyDescent="0.25">
      <c r="A318" s="125">
        <v>15997</v>
      </c>
      <c r="B318" s="40">
        <f t="shared" si="42"/>
        <v>48.550862272793182</v>
      </c>
      <c r="C318" s="46">
        <f t="shared" si="40"/>
        <v>0.33068783068783691</v>
      </c>
      <c r="D318" s="3">
        <f t="shared" si="46"/>
        <v>24.039247751430935</v>
      </c>
      <c r="E318" s="21" t="s">
        <v>1</v>
      </c>
      <c r="F318" s="21" t="s">
        <v>1</v>
      </c>
      <c r="G318" s="21" t="s">
        <v>1</v>
      </c>
      <c r="H318" s="21" t="s">
        <v>1</v>
      </c>
      <c r="I318" s="3">
        <v>192.6</v>
      </c>
      <c r="J318" s="3">
        <f t="shared" si="44"/>
        <v>0.41710114702815382</v>
      </c>
      <c r="K318" s="40">
        <v>151.69999999999999</v>
      </c>
      <c r="L318" s="40">
        <f t="shared" si="41"/>
        <v>0.33068783068783691</v>
      </c>
      <c r="M318" s="21" t="s">
        <v>1</v>
      </c>
      <c r="N318" s="21" t="s">
        <v>1</v>
      </c>
      <c r="O318" s="21" t="s">
        <v>1</v>
      </c>
      <c r="P318" s="21" t="s">
        <v>1</v>
      </c>
      <c r="Q318" s="126">
        <f t="shared" si="45"/>
        <v>190.83860000000024</v>
      </c>
      <c r="R318" s="123">
        <f t="shared" si="39"/>
        <v>0.33068783068783691</v>
      </c>
    </row>
    <row r="319" spans="1:18" s="7" customFormat="1" x14ac:dyDescent="0.25">
      <c r="A319" s="125">
        <v>16028</v>
      </c>
      <c r="B319" s="40">
        <f t="shared" si="42"/>
        <v>49.639016074556515</v>
      </c>
      <c r="C319" s="46">
        <f t="shared" si="40"/>
        <v>2.2412656558998156</v>
      </c>
      <c r="D319" s="3">
        <f t="shared" si="46"/>
        <v>24.478330658105985</v>
      </c>
      <c r="E319" s="21" t="s">
        <v>1</v>
      </c>
      <c r="F319" s="21" t="s">
        <v>1</v>
      </c>
      <c r="G319" s="21" t="s">
        <v>1</v>
      </c>
      <c r="H319" s="21" t="s">
        <v>1</v>
      </c>
      <c r="I319" s="3">
        <v>197.2</v>
      </c>
      <c r="J319" s="3">
        <f t="shared" si="44"/>
        <v>2.3883696780893082</v>
      </c>
      <c r="K319" s="40">
        <v>155.1</v>
      </c>
      <c r="L319" s="40">
        <f t="shared" si="41"/>
        <v>2.2412656558998156</v>
      </c>
      <c r="M319" s="21" t="s">
        <v>1</v>
      </c>
      <c r="N319" s="21" t="s">
        <v>1</v>
      </c>
      <c r="O319" s="21" t="s">
        <v>1</v>
      </c>
      <c r="P319" s="21" t="s">
        <v>1</v>
      </c>
      <c r="Q319" s="126">
        <f t="shared" si="45"/>
        <v>195.11580000000026</v>
      </c>
      <c r="R319" s="123">
        <f t="shared" si="39"/>
        <v>2.2412656558998156</v>
      </c>
    </row>
    <row r="320" spans="1:18" s="7" customFormat="1" x14ac:dyDescent="0.25">
      <c r="A320" s="125">
        <v>16058</v>
      </c>
      <c r="B320" s="40">
        <f t="shared" si="42"/>
        <v>50.119083928275636</v>
      </c>
      <c r="C320" s="46">
        <f t="shared" si="40"/>
        <v>0.96711798839459462</v>
      </c>
      <c r="D320" s="3">
        <f t="shared" si="46"/>
        <v>24.582338902148027</v>
      </c>
      <c r="E320" s="21" t="s">
        <v>1</v>
      </c>
      <c r="F320" s="21" t="s">
        <v>1</v>
      </c>
      <c r="G320" s="21" t="s">
        <v>1</v>
      </c>
      <c r="H320" s="21" t="s">
        <v>1</v>
      </c>
      <c r="I320" s="3">
        <v>200.8</v>
      </c>
      <c r="J320" s="3">
        <f t="shared" si="44"/>
        <v>1.8255578093306468</v>
      </c>
      <c r="K320" s="40">
        <v>156.6</v>
      </c>
      <c r="L320" s="40">
        <f t="shared" si="41"/>
        <v>0.96711798839459462</v>
      </c>
      <c r="M320" s="21" t="s">
        <v>1</v>
      </c>
      <c r="N320" s="21" t="s">
        <v>1</v>
      </c>
      <c r="O320" s="21" t="s">
        <v>1</v>
      </c>
      <c r="P320" s="21" t="s">
        <v>1</v>
      </c>
      <c r="Q320" s="126">
        <f t="shared" si="45"/>
        <v>197.00280000000029</v>
      </c>
      <c r="R320" s="123">
        <f t="shared" si="39"/>
        <v>0.96711798839459462</v>
      </c>
    </row>
    <row r="321" spans="1:18" s="7" customFormat="1" x14ac:dyDescent="0.25">
      <c r="A321" s="125">
        <v>16089</v>
      </c>
      <c r="B321" s="40">
        <f t="shared" si="42"/>
        <v>50.63115630557602</v>
      </c>
      <c r="C321" s="46">
        <f t="shared" si="40"/>
        <v>1.0217113665389466</v>
      </c>
      <c r="D321" s="3">
        <f t="shared" si="46"/>
        <v>23.884103367267052</v>
      </c>
      <c r="E321" s="21" t="s">
        <v>1</v>
      </c>
      <c r="F321" s="21" t="s">
        <v>1</v>
      </c>
      <c r="G321" s="21" t="s">
        <v>1</v>
      </c>
      <c r="H321" s="21" t="s">
        <v>1</v>
      </c>
      <c r="I321" s="3">
        <v>199.1</v>
      </c>
      <c r="J321" s="3">
        <f t="shared" si="44"/>
        <v>-0.84661354581674342</v>
      </c>
      <c r="K321" s="40">
        <v>158.19999999999999</v>
      </c>
      <c r="L321" s="40">
        <f t="shared" si="41"/>
        <v>1.0217113665389466</v>
      </c>
      <c r="M321" s="21" t="s">
        <v>1</v>
      </c>
      <c r="N321" s="21" t="s">
        <v>1</v>
      </c>
      <c r="O321" s="21" t="s">
        <v>1</v>
      </c>
      <c r="P321" s="21" t="s">
        <v>1</v>
      </c>
      <c r="Q321" s="126">
        <f t="shared" si="45"/>
        <v>199.01560000000029</v>
      </c>
      <c r="R321" s="123">
        <f t="shared" si="39"/>
        <v>1.0217113665389466</v>
      </c>
    </row>
    <row r="322" spans="1:18" s="7" customFormat="1" x14ac:dyDescent="0.25">
      <c r="A322" s="125">
        <v>16120</v>
      </c>
      <c r="B322" s="40">
        <f t="shared" si="42"/>
        <v>52.231382484639738</v>
      </c>
      <c r="C322" s="46">
        <f t="shared" si="40"/>
        <v>3.1605562579013924</v>
      </c>
      <c r="D322" s="3">
        <f t="shared" si="46"/>
        <v>23.076923076923105</v>
      </c>
      <c r="E322" s="21" t="s">
        <v>1</v>
      </c>
      <c r="F322" s="21" t="s">
        <v>1</v>
      </c>
      <c r="G322" s="21" t="s">
        <v>1</v>
      </c>
      <c r="H322" s="21" t="s">
        <v>1</v>
      </c>
      <c r="I322" s="3">
        <v>203.2</v>
      </c>
      <c r="J322" s="3">
        <f t="shared" si="44"/>
        <v>2.0592667001506859</v>
      </c>
      <c r="K322" s="40">
        <v>163.19999999999999</v>
      </c>
      <c r="L322" s="40">
        <f t="shared" si="41"/>
        <v>3.1605562579013924</v>
      </c>
      <c r="M322" s="21" t="s">
        <v>1</v>
      </c>
      <c r="N322" s="21" t="s">
        <v>1</v>
      </c>
      <c r="O322" s="21" t="s">
        <v>1</v>
      </c>
      <c r="P322" s="21" t="s">
        <v>1</v>
      </c>
      <c r="Q322" s="126">
        <f t="shared" si="45"/>
        <v>205.30560000000031</v>
      </c>
      <c r="R322" s="123">
        <f t="shared" si="39"/>
        <v>3.1605562579013924</v>
      </c>
    </row>
    <row r="323" spans="1:18" s="7" customFormat="1" x14ac:dyDescent="0.25">
      <c r="A323" s="125">
        <v>16149</v>
      </c>
      <c r="B323" s="40">
        <f t="shared" si="42"/>
        <v>53.927622234447277</v>
      </c>
      <c r="C323" s="46">
        <f t="shared" si="40"/>
        <v>3.2475490196078427</v>
      </c>
      <c r="D323" s="3">
        <f t="shared" si="46"/>
        <v>24.170965364775299</v>
      </c>
      <c r="E323" s="21" t="s">
        <v>1</v>
      </c>
      <c r="F323" s="21" t="s">
        <v>1</v>
      </c>
      <c r="G323" s="21" t="s">
        <v>1</v>
      </c>
      <c r="H323" s="21" t="s">
        <v>1</v>
      </c>
      <c r="I323" s="3">
        <v>211.4</v>
      </c>
      <c r="J323" s="3">
        <f t="shared" si="44"/>
        <v>4.0354330708661568</v>
      </c>
      <c r="K323" s="40">
        <v>168.5</v>
      </c>
      <c r="L323" s="40">
        <f t="shared" si="41"/>
        <v>3.2475490196078427</v>
      </c>
      <c r="M323" s="21" t="s">
        <v>1</v>
      </c>
      <c r="N323" s="21" t="s">
        <v>1</v>
      </c>
      <c r="O323" s="21" t="s">
        <v>1</v>
      </c>
      <c r="P323" s="21" t="s">
        <v>1</v>
      </c>
      <c r="Q323" s="126">
        <f t="shared" si="45"/>
        <v>211.97300000000033</v>
      </c>
      <c r="R323" s="123">
        <f t="shared" si="39"/>
        <v>3.2475490196078427</v>
      </c>
    </row>
    <row r="324" spans="1:18" s="7" customFormat="1" x14ac:dyDescent="0.25">
      <c r="A324" s="125">
        <v>16180</v>
      </c>
      <c r="B324" s="40">
        <f t="shared" si="42"/>
        <v>56.135934361555208</v>
      </c>
      <c r="C324" s="46">
        <f t="shared" si="40"/>
        <v>4.0949554896142493</v>
      </c>
      <c r="D324" s="3">
        <f t="shared" si="46"/>
        <v>23.521126760563416</v>
      </c>
      <c r="E324" s="21" t="s">
        <v>1</v>
      </c>
      <c r="F324" s="21" t="s">
        <v>1</v>
      </c>
      <c r="G324" s="21" t="s">
        <v>1</v>
      </c>
      <c r="H324" s="21" t="s">
        <v>1</v>
      </c>
      <c r="I324" s="3">
        <v>225.3</v>
      </c>
      <c r="J324" s="3">
        <f t="shared" si="44"/>
        <v>6.575212866603608</v>
      </c>
      <c r="K324" s="40">
        <v>175.4</v>
      </c>
      <c r="L324" s="40">
        <f t="shared" si="41"/>
        <v>4.0949554896142493</v>
      </c>
      <c r="M324" s="21" t="s">
        <v>1</v>
      </c>
      <c r="N324" s="21" t="s">
        <v>1</v>
      </c>
      <c r="O324" s="21" t="s">
        <v>1</v>
      </c>
      <c r="P324" s="21" t="s">
        <v>1</v>
      </c>
      <c r="Q324" s="126">
        <f t="shared" si="45"/>
        <v>220.65320000000034</v>
      </c>
      <c r="R324" s="123">
        <f t="shared" si="39"/>
        <v>4.0949554896142493</v>
      </c>
    </row>
    <row r="325" spans="1:18" s="7" customFormat="1" x14ac:dyDescent="0.25">
      <c r="A325" s="125">
        <v>16210</v>
      </c>
      <c r="B325" s="40">
        <f t="shared" si="42"/>
        <v>56.93604745108707</v>
      </c>
      <c r="C325" s="46">
        <f t="shared" si="40"/>
        <v>1.425313568985187</v>
      </c>
      <c r="D325" s="3">
        <f t="shared" si="46"/>
        <v>20.446851726472648</v>
      </c>
      <c r="E325" s="21" t="s">
        <v>1</v>
      </c>
      <c r="F325" s="21" t="s">
        <v>1</v>
      </c>
      <c r="G325" s="21" t="s">
        <v>1</v>
      </c>
      <c r="H325" s="21" t="s">
        <v>1</v>
      </c>
      <c r="I325" s="3">
        <v>232.7</v>
      </c>
      <c r="J325" s="3">
        <f t="shared" si="44"/>
        <v>3.2845095428317705</v>
      </c>
      <c r="K325" s="40">
        <v>177.9</v>
      </c>
      <c r="L325" s="40">
        <f t="shared" si="41"/>
        <v>1.425313568985187</v>
      </c>
      <c r="M325" s="21" t="s">
        <v>1</v>
      </c>
      <c r="N325" s="21" t="s">
        <v>1</v>
      </c>
      <c r="O325" s="21" t="s">
        <v>1</v>
      </c>
      <c r="P325" s="21" t="s">
        <v>1</v>
      </c>
      <c r="Q325" s="126">
        <f t="shared" si="45"/>
        <v>223.79820000000038</v>
      </c>
      <c r="R325" s="123">
        <f t="shared" si="39"/>
        <v>1.425313568985187</v>
      </c>
    </row>
    <row r="326" spans="1:18" s="7" customFormat="1" x14ac:dyDescent="0.25">
      <c r="A326" s="125">
        <v>16241</v>
      </c>
      <c r="B326" s="40">
        <f t="shared" si="42"/>
        <v>57.672151493456383</v>
      </c>
      <c r="C326" s="46">
        <f t="shared" si="40"/>
        <v>1.2928611579539062</v>
      </c>
      <c r="D326" s="3">
        <f t="shared" si="46"/>
        <v>20.374081496326045</v>
      </c>
      <c r="E326" s="21" t="s">
        <v>1</v>
      </c>
      <c r="F326" s="21" t="s">
        <v>1</v>
      </c>
      <c r="G326" s="21" t="s">
        <v>1</v>
      </c>
      <c r="H326" s="21" t="s">
        <v>1</v>
      </c>
      <c r="I326" s="3">
        <v>234.5</v>
      </c>
      <c r="J326" s="3">
        <f t="shared" si="44"/>
        <v>0.77352814782982726</v>
      </c>
      <c r="K326" s="40">
        <v>180.2</v>
      </c>
      <c r="L326" s="40">
        <f t="shared" si="41"/>
        <v>1.2928611579539062</v>
      </c>
      <c r="M326" s="21" t="s">
        <v>1</v>
      </c>
      <c r="N326" s="21" t="s">
        <v>1</v>
      </c>
      <c r="O326" s="21" t="s">
        <v>1</v>
      </c>
      <c r="P326" s="21" t="s">
        <v>1</v>
      </c>
      <c r="Q326" s="126">
        <f t="shared" si="45"/>
        <v>226.69160000000039</v>
      </c>
      <c r="R326" s="123">
        <f t="shared" si="39"/>
        <v>1.2928611579539062</v>
      </c>
    </row>
    <row r="327" spans="1:18" s="7" customFormat="1" x14ac:dyDescent="0.25">
      <c r="A327" s="125">
        <v>16271</v>
      </c>
      <c r="B327" s="40">
        <f t="shared" si="42"/>
        <v>59.04834600745118</v>
      </c>
      <c r="C327" s="46">
        <f t="shared" si="40"/>
        <v>2.3862375138734793</v>
      </c>
      <c r="D327" s="3">
        <f t="shared" si="46"/>
        <v>24.242424242424288</v>
      </c>
      <c r="E327" s="21" t="s">
        <v>1</v>
      </c>
      <c r="F327" s="21" t="s">
        <v>1</v>
      </c>
      <c r="G327" s="21" t="s">
        <v>1</v>
      </c>
      <c r="H327" s="21" t="s">
        <v>1</v>
      </c>
      <c r="I327" s="3">
        <v>234.6</v>
      </c>
      <c r="J327" s="3">
        <f t="shared" si="44"/>
        <v>4.2643923240937021E-2</v>
      </c>
      <c r="K327" s="40">
        <v>184.5</v>
      </c>
      <c r="L327" s="40">
        <f t="shared" si="41"/>
        <v>2.3862375138734793</v>
      </c>
      <c r="M327" s="21" t="s">
        <v>1</v>
      </c>
      <c r="N327" s="21" t="s">
        <v>1</v>
      </c>
      <c r="O327" s="21" t="s">
        <v>1</v>
      </c>
      <c r="P327" s="21" t="s">
        <v>1</v>
      </c>
      <c r="Q327" s="126">
        <f t="shared" si="45"/>
        <v>232.10100000000043</v>
      </c>
      <c r="R327" s="123">
        <f t="shared" si="39"/>
        <v>2.3862375138734793</v>
      </c>
    </row>
    <row r="328" spans="1:18" s="7" customFormat="1" x14ac:dyDescent="0.25">
      <c r="A328" s="125">
        <v>16302</v>
      </c>
      <c r="B328" s="40">
        <f t="shared" si="42"/>
        <v>58.888323389544809</v>
      </c>
      <c r="C328" s="46">
        <f t="shared" si="40"/>
        <v>-0.27100271002710175</v>
      </c>
      <c r="D328" s="3">
        <f t="shared" si="46"/>
        <v>22.748498999332934</v>
      </c>
      <c r="E328" s="21" t="s">
        <v>1</v>
      </c>
      <c r="F328" s="21" t="s">
        <v>1</v>
      </c>
      <c r="G328" s="21" t="s">
        <v>1</v>
      </c>
      <c r="H328" s="21" t="s">
        <v>1</v>
      </c>
      <c r="I328" s="3">
        <v>234</v>
      </c>
      <c r="J328" s="3">
        <f t="shared" si="44"/>
        <v>-0.25575447570331811</v>
      </c>
      <c r="K328" s="40">
        <v>184</v>
      </c>
      <c r="L328" s="40">
        <f t="shared" si="41"/>
        <v>-0.27100271002710175</v>
      </c>
      <c r="M328" s="21" t="s">
        <v>1</v>
      </c>
      <c r="N328" s="21" t="s">
        <v>1</v>
      </c>
      <c r="O328" s="21" t="s">
        <v>1</v>
      </c>
      <c r="P328" s="21" t="s">
        <v>1</v>
      </c>
      <c r="Q328" s="126">
        <f t="shared" si="45"/>
        <v>231.47200000000043</v>
      </c>
      <c r="R328" s="123">
        <f t="shared" si="39"/>
        <v>-0.27100271002709064</v>
      </c>
    </row>
    <row r="329" spans="1:18" s="7" customFormat="1" x14ac:dyDescent="0.25">
      <c r="A329" s="125">
        <v>16333</v>
      </c>
      <c r="B329" s="40">
        <f t="shared" si="42"/>
        <v>59.5284138611703</v>
      </c>
      <c r="C329" s="46">
        <f t="shared" si="40"/>
        <v>1.0869565217391353</v>
      </c>
      <c r="D329" s="3">
        <f t="shared" si="46"/>
        <v>23.015873015873069</v>
      </c>
      <c r="E329" s="21" t="s">
        <v>1</v>
      </c>
      <c r="F329" s="21" t="s">
        <v>1</v>
      </c>
      <c r="G329" s="21" t="s">
        <v>1</v>
      </c>
      <c r="H329" s="21" t="s">
        <v>1</v>
      </c>
      <c r="I329" s="3">
        <v>233.9</v>
      </c>
      <c r="J329" s="3">
        <f t="shared" si="44"/>
        <v>-4.2735042735042583E-2</v>
      </c>
      <c r="K329" s="40">
        <v>186</v>
      </c>
      <c r="L329" s="40">
        <f t="shared" si="41"/>
        <v>1.0869565217391353</v>
      </c>
      <c r="M329" s="21" t="s">
        <v>1</v>
      </c>
      <c r="N329" s="21" t="s">
        <v>1</v>
      </c>
      <c r="O329" s="21" t="s">
        <v>1</v>
      </c>
      <c r="P329" s="21" t="s">
        <v>1</v>
      </c>
      <c r="Q329" s="126">
        <f t="shared" si="45"/>
        <v>233.98800000000045</v>
      </c>
      <c r="R329" s="123">
        <f t="shared" si="39"/>
        <v>1.0869565217391353</v>
      </c>
    </row>
    <row r="330" spans="1:18" s="7" customFormat="1" x14ac:dyDescent="0.25">
      <c r="A330" s="125">
        <v>16363</v>
      </c>
      <c r="B330" s="40">
        <f t="shared" si="42"/>
        <v>60.072490762051956</v>
      </c>
      <c r="C330" s="46">
        <f t="shared" si="40"/>
        <v>0.91397849462364622</v>
      </c>
      <c r="D330" s="3">
        <f t="shared" si="46"/>
        <v>23.731048121292055</v>
      </c>
      <c r="E330" s="21" t="s">
        <v>1</v>
      </c>
      <c r="F330" s="21" t="s">
        <v>1</v>
      </c>
      <c r="G330" s="21" t="s">
        <v>1</v>
      </c>
      <c r="H330" s="21" t="s">
        <v>1</v>
      </c>
      <c r="I330" s="3">
        <v>236.3</v>
      </c>
      <c r="J330" s="3">
        <f t="shared" si="44"/>
        <v>1.0260795211628926</v>
      </c>
      <c r="K330" s="40">
        <v>187.7</v>
      </c>
      <c r="L330" s="40">
        <f t="shared" si="41"/>
        <v>0.91397849462364622</v>
      </c>
      <c r="M330" s="21" t="s">
        <v>1</v>
      </c>
      <c r="N330" s="21" t="s">
        <v>1</v>
      </c>
      <c r="O330" s="21" t="s">
        <v>1</v>
      </c>
      <c r="P330" s="21" t="s">
        <v>1</v>
      </c>
      <c r="Q330" s="126">
        <f t="shared" si="45"/>
        <v>236.12660000000042</v>
      </c>
      <c r="R330" s="123">
        <f t="shared" si="39"/>
        <v>0.91397849462364622</v>
      </c>
    </row>
    <row r="331" spans="1:18" s="7" customFormat="1" x14ac:dyDescent="0.25">
      <c r="A331" s="125">
        <v>16394</v>
      </c>
      <c r="B331" s="40">
        <f t="shared" si="42"/>
        <v>60.360531474283434</v>
      </c>
      <c r="C331" s="46">
        <f t="shared" si="40"/>
        <v>0.47948854555142084</v>
      </c>
      <c r="D331" s="3">
        <f t="shared" si="46"/>
        <v>21.598968407479056</v>
      </c>
      <c r="E331" s="21" t="s">
        <v>1</v>
      </c>
      <c r="F331" s="21" t="s">
        <v>1</v>
      </c>
      <c r="G331" s="21" t="s">
        <v>1</v>
      </c>
      <c r="H331" s="21" t="s">
        <v>1</v>
      </c>
      <c r="I331" s="3">
        <v>240.3</v>
      </c>
      <c r="J331" s="3">
        <f t="shared" si="44"/>
        <v>1.6927634363097743</v>
      </c>
      <c r="K331" s="40">
        <v>188.6</v>
      </c>
      <c r="L331" s="40">
        <f t="shared" si="41"/>
        <v>0.47948854555142084</v>
      </c>
      <c r="M331" s="21" t="s">
        <v>1</v>
      </c>
      <c r="N331" s="21" t="s">
        <v>1</v>
      </c>
      <c r="O331" s="21" t="s">
        <v>1</v>
      </c>
      <c r="P331" s="21" t="s">
        <v>1</v>
      </c>
      <c r="Q331" s="126">
        <f t="shared" si="45"/>
        <v>237.25880000000043</v>
      </c>
      <c r="R331" s="123">
        <f t="shared" ref="R331:R394" si="47">((Q331/Q330)-1)*100</f>
        <v>0.47948854555142084</v>
      </c>
    </row>
    <row r="332" spans="1:18" s="7" customFormat="1" x14ac:dyDescent="0.25">
      <c r="A332" s="125">
        <v>16424</v>
      </c>
      <c r="B332" s="40">
        <f t="shared" si="42"/>
        <v>60.104495285633242</v>
      </c>
      <c r="C332" s="46">
        <f t="shared" si="40"/>
        <v>-0.42417815482501675</v>
      </c>
      <c r="D332" s="3">
        <f t="shared" si="46"/>
        <v>19.92337164750959</v>
      </c>
      <c r="E332" s="21" t="s">
        <v>1</v>
      </c>
      <c r="F332" s="21" t="s">
        <v>1</v>
      </c>
      <c r="G332" s="21" t="s">
        <v>1</v>
      </c>
      <c r="H332" s="21" t="s">
        <v>1</v>
      </c>
      <c r="I332" s="3">
        <v>237.9</v>
      </c>
      <c r="J332" s="3">
        <f t="shared" si="44"/>
        <v>-0.9987515605493158</v>
      </c>
      <c r="K332" s="40">
        <v>187.8</v>
      </c>
      <c r="L332" s="40">
        <f t="shared" si="41"/>
        <v>-0.42417815482501675</v>
      </c>
      <c r="M332" s="21" t="s">
        <v>1</v>
      </c>
      <c r="N332" s="21" t="s">
        <v>1</v>
      </c>
      <c r="O332" s="21" t="s">
        <v>1</v>
      </c>
      <c r="P332" s="21" t="s">
        <v>1</v>
      </c>
      <c r="Q332" s="126">
        <f t="shared" si="45"/>
        <v>236.25240000000045</v>
      </c>
      <c r="R332" s="123">
        <f t="shared" si="47"/>
        <v>-0.42417815482501675</v>
      </c>
    </row>
    <row r="333" spans="1:18" s="7" customFormat="1" x14ac:dyDescent="0.25">
      <c r="A333" s="125">
        <v>16455</v>
      </c>
      <c r="B333" s="40">
        <f t="shared" si="42"/>
        <v>60.072490762051956</v>
      </c>
      <c r="C333" s="46">
        <f t="shared" si="40"/>
        <v>-5.3248136315242611E-2</v>
      </c>
      <c r="D333" s="3">
        <f t="shared" si="46"/>
        <v>18.64728192161822</v>
      </c>
      <c r="E333" s="21" t="s">
        <v>1</v>
      </c>
      <c r="F333" s="21" t="s">
        <v>1</v>
      </c>
      <c r="G333" s="21" t="s">
        <v>1</v>
      </c>
      <c r="H333" s="21" t="s">
        <v>1</v>
      </c>
      <c r="I333" s="3">
        <v>233.2</v>
      </c>
      <c r="J333" s="3">
        <f t="shared" si="44"/>
        <v>-1.9756200084068976</v>
      </c>
      <c r="K333" s="40">
        <v>187.7</v>
      </c>
      <c r="L333" s="40">
        <f t="shared" si="41"/>
        <v>-5.3248136315242611E-2</v>
      </c>
      <c r="M333" s="21" t="s">
        <v>1</v>
      </c>
      <c r="N333" s="21" t="s">
        <v>1</v>
      </c>
      <c r="O333" s="21" t="s">
        <v>1</v>
      </c>
      <c r="P333" s="21" t="s">
        <v>1</v>
      </c>
      <c r="Q333" s="126">
        <f t="shared" si="45"/>
        <v>236.12660000000042</v>
      </c>
      <c r="R333" s="123">
        <f t="shared" si="47"/>
        <v>-5.3248136315242611E-2</v>
      </c>
    </row>
    <row r="334" spans="1:18" s="7" customFormat="1" x14ac:dyDescent="0.25">
      <c r="A334" s="125">
        <v>16486</v>
      </c>
      <c r="B334" s="40">
        <f t="shared" si="42"/>
        <v>60.168504332795784</v>
      </c>
      <c r="C334" s="46">
        <f t="shared" si="40"/>
        <v>0.15982951518380695</v>
      </c>
      <c r="D334" s="3">
        <f t="shared" si="46"/>
        <v>15.196078431372563</v>
      </c>
      <c r="E334" s="21" t="s">
        <v>1</v>
      </c>
      <c r="F334" s="21" t="s">
        <v>1</v>
      </c>
      <c r="G334" s="21" t="s">
        <v>1</v>
      </c>
      <c r="H334" s="21" t="s">
        <v>1</v>
      </c>
      <c r="I334" s="3">
        <v>230.6</v>
      </c>
      <c r="J334" s="3">
        <f t="shared" si="44"/>
        <v>-1.1149228130360234</v>
      </c>
      <c r="K334" s="40">
        <v>188</v>
      </c>
      <c r="L334" s="40">
        <f t="shared" si="41"/>
        <v>0.15982951518380695</v>
      </c>
      <c r="M334" s="21" t="s">
        <v>1</v>
      </c>
      <c r="N334" s="21" t="s">
        <v>1</v>
      </c>
      <c r="O334" s="21" t="s">
        <v>1</v>
      </c>
      <c r="P334" s="21" t="s">
        <v>1</v>
      </c>
      <c r="Q334" s="126">
        <f t="shared" si="45"/>
        <v>236.50400000000042</v>
      </c>
      <c r="R334" s="123">
        <f t="shared" si="47"/>
        <v>0.15982951518380695</v>
      </c>
    </row>
    <row r="335" spans="1:18" s="7" customFormat="1" x14ac:dyDescent="0.25">
      <c r="A335" s="125">
        <v>16514</v>
      </c>
      <c r="B335" s="40">
        <f t="shared" si="42"/>
        <v>61.000621945908911</v>
      </c>
      <c r="C335" s="46">
        <f t="shared" si="40"/>
        <v>1.382978723404249</v>
      </c>
      <c r="D335" s="3">
        <f t="shared" si="46"/>
        <v>13.11572700296737</v>
      </c>
      <c r="E335" s="21" t="s">
        <v>1</v>
      </c>
      <c r="F335" s="21" t="s">
        <v>1</v>
      </c>
      <c r="G335" s="21" t="s">
        <v>1</v>
      </c>
      <c r="H335" s="21" t="s">
        <v>1</v>
      </c>
      <c r="I335" s="3">
        <v>236.3</v>
      </c>
      <c r="J335" s="3">
        <f t="shared" si="44"/>
        <v>2.471812662619266</v>
      </c>
      <c r="K335" s="40">
        <v>190.6</v>
      </c>
      <c r="L335" s="40">
        <f t="shared" si="41"/>
        <v>1.382978723404249</v>
      </c>
      <c r="M335" s="21" t="s">
        <v>1</v>
      </c>
      <c r="N335" s="21" t="s">
        <v>1</v>
      </c>
      <c r="O335" s="21" t="s">
        <v>1</v>
      </c>
      <c r="P335" s="21" t="s">
        <v>1</v>
      </c>
      <c r="Q335" s="126">
        <f t="shared" si="45"/>
        <v>239.7748000000004</v>
      </c>
      <c r="R335" s="123">
        <f t="shared" si="47"/>
        <v>1.382978723404249</v>
      </c>
    </row>
    <row r="336" spans="1:18" s="7" customFormat="1" x14ac:dyDescent="0.25">
      <c r="A336" s="125">
        <v>16545</v>
      </c>
      <c r="B336" s="40">
        <f t="shared" si="42"/>
        <v>62.600848124972629</v>
      </c>
      <c r="C336" s="46">
        <f t="shared" si="40"/>
        <v>2.6232948583420734</v>
      </c>
      <c r="D336" s="3">
        <f t="shared" si="46"/>
        <v>11.51653363740024</v>
      </c>
      <c r="E336" s="21" t="s">
        <v>1</v>
      </c>
      <c r="F336" s="21" t="s">
        <v>1</v>
      </c>
      <c r="G336" s="21" t="s">
        <v>1</v>
      </c>
      <c r="H336" s="21" t="s">
        <v>1</v>
      </c>
      <c r="I336" s="3">
        <v>240.8</v>
      </c>
      <c r="J336" s="3">
        <f t="shared" si="44"/>
        <v>1.9043588658484989</v>
      </c>
      <c r="K336" s="40">
        <v>195.6</v>
      </c>
      <c r="L336" s="40">
        <f t="shared" si="41"/>
        <v>2.6232948583420734</v>
      </c>
      <c r="M336" s="21" t="s">
        <v>1</v>
      </c>
      <c r="N336" s="21" t="s">
        <v>1</v>
      </c>
      <c r="O336" s="21" t="s">
        <v>1</v>
      </c>
      <c r="P336" s="21" t="s">
        <v>1</v>
      </c>
      <c r="Q336" s="126">
        <f t="shared" si="45"/>
        <v>246.06480000000039</v>
      </c>
      <c r="R336" s="123">
        <f t="shared" si="47"/>
        <v>2.6232948583420734</v>
      </c>
    </row>
    <row r="337" spans="1:18" s="7" customFormat="1" x14ac:dyDescent="0.25">
      <c r="A337" s="125">
        <v>16575</v>
      </c>
      <c r="B337" s="40">
        <f t="shared" si="42"/>
        <v>63.560983832410855</v>
      </c>
      <c r="C337" s="46">
        <f t="shared" si="40"/>
        <v>1.5337423312883347</v>
      </c>
      <c r="D337" s="3">
        <f t="shared" si="46"/>
        <v>11.635750421585156</v>
      </c>
      <c r="E337" s="21" t="s">
        <v>1</v>
      </c>
      <c r="F337" s="21" t="s">
        <v>1</v>
      </c>
      <c r="G337" s="21" t="s">
        <v>1</v>
      </c>
      <c r="H337" s="21" t="s">
        <v>1</v>
      </c>
      <c r="I337" s="3">
        <v>242.6</v>
      </c>
      <c r="J337" s="3">
        <f t="shared" si="44"/>
        <v>0.747508305647826</v>
      </c>
      <c r="K337" s="40">
        <v>198.6</v>
      </c>
      <c r="L337" s="40">
        <f t="shared" si="41"/>
        <v>1.5337423312883347</v>
      </c>
      <c r="M337" s="21" t="s">
        <v>1</v>
      </c>
      <c r="N337" s="21" t="s">
        <v>1</v>
      </c>
      <c r="O337" s="21" t="s">
        <v>1</v>
      </c>
      <c r="P337" s="21" t="s">
        <v>1</v>
      </c>
      <c r="Q337" s="126">
        <f t="shared" si="45"/>
        <v>249.83880000000036</v>
      </c>
      <c r="R337" s="123">
        <f t="shared" si="47"/>
        <v>1.5337423312883347</v>
      </c>
    </row>
    <row r="338" spans="1:18" s="7" customFormat="1" x14ac:dyDescent="0.25">
      <c r="A338" s="125">
        <v>16606</v>
      </c>
      <c r="B338" s="40">
        <f t="shared" si="42"/>
        <v>63.88102906822359</v>
      </c>
      <c r="C338" s="46">
        <f t="shared" ref="C338:C401" si="48">L338</f>
        <v>0.50352467270895485</v>
      </c>
      <c r="D338" s="3">
        <f t="shared" si="46"/>
        <v>10.765815760266339</v>
      </c>
      <c r="E338" s="21" t="s">
        <v>1</v>
      </c>
      <c r="F338" s="21" t="s">
        <v>1</v>
      </c>
      <c r="G338" s="21" t="s">
        <v>1</v>
      </c>
      <c r="H338" s="21" t="s">
        <v>1</v>
      </c>
      <c r="I338" s="3">
        <v>242.2</v>
      </c>
      <c r="J338" s="3">
        <f t="shared" si="44"/>
        <v>-0.16488046166529546</v>
      </c>
      <c r="K338" s="40">
        <v>199.6</v>
      </c>
      <c r="L338" s="40">
        <f t="shared" si="41"/>
        <v>0.50352467270895485</v>
      </c>
      <c r="M338" s="21" t="s">
        <v>1</v>
      </c>
      <c r="N338" s="21" t="s">
        <v>1</v>
      </c>
      <c r="O338" s="21" t="s">
        <v>1</v>
      </c>
      <c r="P338" s="21" t="s">
        <v>1</v>
      </c>
      <c r="Q338" s="126">
        <f t="shared" si="45"/>
        <v>251.09680000000034</v>
      </c>
      <c r="R338" s="123">
        <f t="shared" si="47"/>
        <v>0.50352467270895485</v>
      </c>
    </row>
    <row r="339" spans="1:18" s="7" customFormat="1" x14ac:dyDescent="0.25">
      <c r="A339" s="125">
        <v>16636</v>
      </c>
      <c r="B339" s="40">
        <f t="shared" si="42"/>
        <v>64.393101445523982</v>
      </c>
      <c r="C339" s="46">
        <f t="shared" si="48"/>
        <v>0.80160320641282645</v>
      </c>
      <c r="D339" s="3">
        <f t="shared" si="46"/>
        <v>9.0514905149051259</v>
      </c>
      <c r="E339" s="21" t="s">
        <v>1</v>
      </c>
      <c r="F339" s="21" t="s">
        <v>1</v>
      </c>
      <c r="G339" s="21" t="s">
        <v>1</v>
      </c>
      <c r="H339" s="21" t="s">
        <v>1</v>
      </c>
      <c r="I339" s="3">
        <v>249.9</v>
      </c>
      <c r="J339" s="3">
        <f t="shared" si="44"/>
        <v>3.1791907514451045</v>
      </c>
      <c r="K339" s="40">
        <v>201.2</v>
      </c>
      <c r="L339" s="40">
        <f t="shared" ref="L339:L402" si="49">((K339/K338)-1)*100</f>
        <v>0.80160320641282645</v>
      </c>
      <c r="M339" s="21" t="s">
        <v>1</v>
      </c>
      <c r="N339" s="21" t="s">
        <v>1</v>
      </c>
      <c r="O339" s="21" t="s">
        <v>1</v>
      </c>
      <c r="P339" s="21" t="s">
        <v>1</v>
      </c>
      <c r="Q339" s="126">
        <f t="shared" si="45"/>
        <v>253.10960000000034</v>
      </c>
      <c r="R339" s="123">
        <f t="shared" si="47"/>
        <v>0.80160320641282645</v>
      </c>
    </row>
    <row r="340" spans="1:18" s="7" customFormat="1" x14ac:dyDescent="0.25">
      <c r="A340" s="125">
        <v>16667</v>
      </c>
      <c r="B340" s="40">
        <f t="shared" si="42"/>
        <v>64.969182869986923</v>
      </c>
      <c r="C340" s="46">
        <f t="shared" si="48"/>
        <v>0.89463220675944921</v>
      </c>
      <c r="D340" s="3">
        <f t="shared" si="46"/>
        <v>10.326086956521729</v>
      </c>
      <c r="E340" s="21" t="s">
        <v>1</v>
      </c>
      <c r="F340" s="21" t="s">
        <v>1</v>
      </c>
      <c r="G340" s="21" t="s">
        <v>1</v>
      </c>
      <c r="H340" s="21" t="s">
        <v>1</v>
      </c>
      <c r="I340" s="3">
        <v>248.9</v>
      </c>
      <c r="J340" s="3">
        <f t="shared" si="44"/>
        <v>-0.40016006402561199</v>
      </c>
      <c r="K340" s="40">
        <v>203</v>
      </c>
      <c r="L340" s="40">
        <f t="shared" si="49"/>
        <v>0.89463220675944921</v>
      </c>
      <c r="M340" s="21" t="s">
        <v>1</v>
      </c>
      <c r="N340" s="21" t="s">
        <v>1</v>
      </c>
      <c r="O340" s="21" t="s">
        <v>1</v>
      </c>
      <c r="P340" s="21" t="s">
        <v>1</v>
      </c>
      <c r="Q340" s="126">
        <f t="shared" si="45"/>
        <v>255.37400000000036</v>
      </c>
      <c r="R340" s="123">
        <f t="shared" si="47"/>
        <v>0.89463220675944921</v>
      </c>
    </row>
    <row r="341" spans="1:18" s="7" customFormat="1" x14ac:dyDescent="0.25">
      <c r="A341" s="125">
        <v>16698</v>
      </c>
      <c r="B341" s="40">
        <f t="shared" si="42"/>
        <v>64.873169299243088</v>
      </c>
      <c r="C341" s="46">
        <f t="shared" si="48"/>
        <v>-0.14778325123153691</v>
      </c>
      <c r="D341" s="3">
        <f t="shared" si="46"/>
        <v>8.9784946236558749</v>
      </c>
      <c r="E341" s="21" t="s">
        <v>1</v>
      </c>
      <c r="F341" s="21" t="s">
        <v>1</v>
      </c>
      <c r="G341" s="21" t="s">
        <v>1</v>
      </c>
      <c r="H341" s="21" t="s">
        <v>1</v>
      </c>
      <c r="I341" s="3">
        <v>253.7</v>
      </c>
      <c r="J341" s="3">
        <f t="shared" si="44"/>
        <v>1.9284853354760934</v>
      </c>
      <c r="K341" s="40">
        <v>202.7</v>
      </c>
      <c r="L341" s="40">
        <f t="shared" si="49"/>
        <v>-0.14778325123153691</v>
      </c>
      <c r="M341" s="21" t="s">
        <v>1</v>
      </c>
      <c r="N341" s="21" t="s">
        <v>1</v>
      </c>
      <c r="O341" s="21" t="s">
        <v>1</v>
      </c>
      <c r="P341" s="21" t="s">
        <v>1</v>
      </c>
      <c r="Q341" s="126">
        <f t="shared" si="45"/>
        <v>254.99660000000034</v>
      </c>
      <c r="R341" s="123">
        <f t="shared" si="47"/>
        <v>-0.14778325123153691</v>
      </c>
    </row>
    <row r="342" spans="1:18" s="7" customFormat="1" x14ac:dyDescent="0.25">
      <c r="A342" s="125">
        <v>16728</v>
      </c>
      <c r="B342" s="40">
        <f t="shared" si="42"/>
        <v>64.873169299243088</v>
      </c>
      <c r="C342" s="46">
        <f t="shared" si="48"/>
        <v>0</v>
      </c>
      <c r="D342" s="3">
        <f t="shared" si="46"/>
        <v>7.9914757591901697</v>
      </c>
      <c r="E342" s="21" t="s">
        <v>1</v>
      </c>
      <c r="F342" s="21" t="s">
        <v>1</v>
      </c>
      <c r="G342" s="21" t="s">
        <v>1</v>
      </c>
      <c r="H342" s="21" t="s">
        <v>1</v>
      </c>
      <c r="I342" s="3">
        <v>256.7</v>
      </c>
      <c r="J342" s="3">
        <f t="shared" si="44"/>
        <v>1.1824990145841596</v>
      </c>
      <c r="K342" s="40">
        <v>202.7</v>
      </c>
      <c r="L342" s="40">
        <f t="shared" si="49"/>
        <v>0</v>
      </c>
      <c r="M342" s="21" t="s">
        <v>1</v>
      </c>
      <c r="N342" s="21" t="s">
        <v>1</v>
      </c>
      <c r="O342" s="21" t="s">
        <v>1</v>
      </c>
      <c r="P342" s="21" t="s">
        <v>1</v>
      </c>
      <c r="Q342" s="126">
        <f t="shared" si="45"/>
        <v>254.99660000000034</v>
      </c>
      <c r="R342" s="123">
        <f t="shared" si="47"/>
        <v>0</v>
      </c>
    </row>
    <row r="343" spans="1:18" s="7" customFormat="1" x14ac:dyDescent="0.25">
      <c r="A343" s="125">
        <v>16759</v>
      </c>
      <c r="B343" s="40">
        <f t="shared" si="42"/>
        <v>66.057336671750249</v>
      </c>
      <c r="C343" s="46">
        <f t="shared" si="48"/>
        <v>1.8253576714356345</v>
      </c>
      <c r="D343" s="3">
        <f t="shared" si="46"/>
        <v>9.4379639448568078</v>
      </c>
      <c r="E343" s="21" t="s">
        <v>1</v>
      </c>
      <c r="F343" s="21" t="s">
        <v>1</v>
      </c>
      <c r="G343" s="21" t="s">
        <v>1</v>
      </c>
      <c r="H343" s="21" t="s">
        <v>1</v>
      </c>
      <c r="I343" s="3">
        <v>263</v>
      </c>
      <c r="J343" s="3">
        <f t="shared" si="44"/>
        <v>2.4542267238021109</v>
      </c>
      <c r="K343" s="40">
        <v>206.4</v>
      </c>
      <c r="L343" s="40">
        <f t="shared" si="49"/>
        <v>1.8253576714356345</v>
      </c>
      <c r="M343" s="21" t="s">
        <v>1</v>
      </c>
      <c r="N343" s="21" t="s">
        <v>1</v>
      </c>
      <c r="O343" s="21" t="s">
        <v>1</v>
      </c>
      <c r="P343" s="21" t="s">
        <v>1</v>
      </c>
      <c r="Q343" s="126">
        <f t="shared" si="45"/>
        <v>259.65120000000042</v>
      </c>
      <c r="R343" s="123">
        <f t="shared" si="47"/>
        <v>1.8253576714356345</v>
      </c>
    </row>
    <row r="344" spans="1:18" s="7" customFormat="1" x14ac:dyDescent="0.25">
      <c r="A344" s="125">
        <v>16789</v>
      </c>
      <c r="B344" s="40">
        <f t="shared" si="42"/>
        <v>66.601413572631913</v>
      </c>
      <c r="C344" s="46">
        <f t="shared" si="48"/>
        <v>0.82364341085270354</v>
      </c>
      <c r="D344" s="3">
        <f t="shared" si="46"/>
        <v>10.809371671991453</v>
      </c>
      <c r="E344" s="21" t="s">
        <v>1</v>
      </c>
      <c r="F344" s="21" t="s">
        <v>1</v>
      </c>
      <c r="G344" s="21" t="s">
        <v>1</v>
      </c>
      <c r="H344" s="21" t="s">
        <v>1</v>
      </c>
      <c r="I344" s="3">
        <v>265.2</v>
      </c>
      <c r="J344" s="3">
        <f t="shared" si="44"/>
        <v>0.8365019011406849</v>
      </c>
      <c r="K344" s="40">
        <v>208.1</v>
      </c>
      <c r="L344" s="40">
        <f t="shared" si="49"/>
        <v>0.82364341085270354</v>
      </c>
      <c r="M344" s="21" t="s">
        <v>1</v>
      </c>
      <c r="N344" s="21" t="s">
        <v>1</v>
      </c>
      <c r="O344" s="21" t="s">
        <v>1</v>
      </c>
      <c r="P344" s="21" t="s">
        <v>1</v>
      </c>
      <c r="Q344" s="126">
        <f t="shared" si="45"/>
        <v>261.78980000000041</v>
      </c>
      <c r="R344" s="123">
        <f t="shared" si="47"/>
        <v>0.82364341085270354</v>
      </c>
    </row>
    <row r="345" spans="1:18" s="7" customFormat="1" x14ac:dyDescent="0.25">
      <c r="A345" s="125">
        <v>16820</v>
      </c>
      <c r="B345" s="40">
        <f t="shared" si="42"/>
        <v>66.953463332025933</v>
      </c>
      <c r="C345" s="46">
        <f t="shared" si="48"/>
        <v>0.52859202306583253</v>
      </c>
      <c r="D345" s="3">
        <f t="shared" si="46"/>
        <v>11.454448588172594</v>
      </c>
      <c r="E345" s="21" t="s">
        <v>1</v>
      </c>
      <c r="F345" s="21" t="s">
        <v>1</v>
      </c>
      <c r="G345" s="21" t="s">
        <v>1</v>
      </c>
      <c r="H345" s="21" t="s">
        <v>1</v>
      </c>
      <c r="I345" s="3">
        <v>267.2</v>
      </c>
      <c r="J345" s="3">
        <f t="shared" si="44"/>
        <v>0.7541478129713397</v>
      </c>
      <c r="K345" s="40">
        <v>209.2</v>
      </c>
      <c r="L345" s="40">
        <f t="shared" si="49"/>
        <v>0.52859202306583253</v>
      </c>
      <c r="M345" s="21" t="s">
        <v>1</v>
      </c>
      <c r="N345" s="21" t="s">
        <v>1</v>
      </c>
      <c r="O345" s="21" t="s">
        <v>1</v>
      </c>
      <c r="P345" s="21" t="s">
        <v>1</v>
      </c>
      <c r="Q345" s="126">
        <f t="shared" si="45"/>
        <v>263.17360000000042</v>
      </c>
      <c r="R345" s="123">
        <f t="shared" si="47"/>
        <v>0.52859202306583253</v>
      </c>
    </row>
    <row r="346" spans="1:18" s="7" customFormat="1" x14ac:dyDescent="0.25">
      <c r="A346" s="125">
        <v>16851</v>
      </c>
      <c r="B346" s="40">
        <f t="shared" si="42"/>
        <v>67.945603563045438</v>
      </c>
      <c r="C346" s="46">
        <f t="shared" si="48"/>
        <v>1.4818355640535463</v>
      </c>
      <c r="D346" s="3">
        <f t="shared" si="46"/>
        <v>12.925531914893584</v>
      </c>
      <c r="E346" s="21" t="s">
        <v>1</v>
      </c>
      <c r="F346" s="21" t="s">
        <v>1</v>
      </c>
      <c r="G346" s="21" t="s">
        <v>1</v>
      </c>
      <c r="H346" s="21" t="s">
        <v>1</v>
      </c>
      <c r="I346" s="3">
        <v>266.7</v>
      </c>
      <c r="J346" s="3">
        <f t="shared" si="44"/>
        <v>-0.18712574850299202</v>
      </c>
      <c r="K346" s="40">
        <v>212.3</v>
      </c>
      <c r="L346" s="40">
        <f t="shared" si="49"/>
        <v>1.4818355640535463</v>
      </c>
      <c r="M346" s="21" t="s">
        <v>1</v>
      </c>
      <c r="N346" s="21" t="s">
        <v>1</v>
      </c>
      <c r="O346" s="21" t="s">
        <v>1</v>
      </c>
      <c r="P346" s="21" t="s">
        <v>1</v>
      </c>
      <c r="Q346" s="126">
        <f t="shared" si="45"/>
        <v>267.07340000000045</v>
      </c>
      <c r="R346" s="123">
        <f t="shared" si="47"/>
        <v>1.4818355640535463</v>
      </c>
    </row>
    <row r="347" spans="1:18" s="7" customFormat="1" x14ac:dyDescent="0.25">
      <c r="A347" s="125">
        <v>16879</v>
      </c>
      <c r="B347" s="40">
        <f t="shared" si="42"/>
        <v>69.64184331285297</v>
      </c>
      <c r="C347" s="46">
        <f t="shared" si="48"/>
        <v>2.4964672633066343</v>
      </c>
      <c r="D347" s="3">
        <f t="shared" si="46"/>
        <v>14.165792235047192</v>
      </c>
      <c r="E347" s="21" t="s">
        <v>1</v>
      </c>
      <c r="F347" s="21" t="s">
        <v>1</v>
      </c>
      <c r="G347" s="21" t="s">
        <v>1</v>
      </c>
      <c r="H347" s="21" t="s">
        <v>1</v>
      </c>
      <c r="I347" s="3">
        <v>269.5</v>
      </c>
      <c r="J347" s="3">
        <f t="shared" si="44"/>
        <v>1.049868766404205</v>
      </c>
      <c r="K347" s="40">
        <v>217.6</v>
      </c>
      <c r="L347" s="40">
        <f t="shared" si="49"/>
        <v>2.4964672633066343</v>
      </c>
      <c r="M347" s="21" t="s">
        <v>1</v>
      </c>
      <c r="N347" s="21" t="s">
        <v>1</v>
      </c>
      <c r="O347" s="21" t="s">
        <v>1</v>
      </c>
      <c r="P347" s="21" t="s">
        <v>1</v>
      </c>
      <c r="Q347" s="126">
        <f t="shared" si="45"/>
        <v>273.74080000000043</v>
      </c>
      <c r="R347" s="123">
        <f t="shared" si="47"/>
        <v>2.4964672633066343</v>
      </c>
    </row>
    <row r="348" spans="1:18" s="7" customFormat="1" x14ac:dyDescent="0.25">
      <c r="A348" s="125">
        <v>16910</v>
      </c>
      <c r="B348" s="40">
        <f t="shared" si="42"/>
        <v>70.537969973128654</v>
      </c>
      <c r="C348" s="46">
        <f t="shared" si="48"/>
        <v>1.2867647058823595</v>
      </c>
      <c r="D348" s="3">
        <f t="shared" si="46"/>
        <v>12.678936605316959</v>
      </c>
      <c r="E348" s="21" t="s">
        <v>1</v>
      </c>
      <c r="F348" s="21" t="s">
        <v>1</v>
      </c>
      <c r="G348" s="21" t="s">
        <v>1</v>
      </c>
      <c r="H348" s="21" t="s">
        <v>1</v>
      </c>
      <c r="I348" s="3">
        <v>272</v>
      </c>
      <c r="J348" s="3">
        <f t="shared" si="44"/>
        <v>0.927643784786647</v>
      </c>
      <c r="K348" s="40">
        <v>220.4</v>
      </c>
      <c r="L348" s="40">
        <f t="shared" si="49"/>
        <v>1.2867647058823595</v>
      </c>
      <c r="M348" s="21" t="s">
        <v>1</v>
      </c>
      <c r="N348" s="21" t="s">
        <v>1</v>
      </c>
      <c r="O348" s="21" t="s">
        <v>1</v>
      </c>
      <c r="P348" s="21" t="s">
        <v>1</v>
      </c>
      <c r="Q348" s="126">
        <f t="shared" si="45"/>
        <v>277.26320000000044</v>
      </c>
      <c r="R348" s="123">
        <f t="shared" si="47"/>
        <v>1.2867647058823595</v>
      </c>
    </row>
    <row r="349" spans="1:18" s="7" customFormat="1" x14ac:dyDescent="0.25">
      <c r="A349" s="125">
        <v>16940</v>
      </c>
      <c r="B349" s="40">
        <f t="shared" si="42"/>
        <v>71.850155439960901</v>
      </c>
      <c r="C349" s="46">
        <f t="shared" si="48"/>
        <v>1.8602540834845804</v>
      </c>
      <c r="D349" s="3">
        <f t="shared" si="46"/>
        <v>13.041289023162129</v>
      </c>
      <c r="E349" s="21" t="s">
        <v>1</v>
      </c>
      <c r="F349" s="21" t="s">
        <v>1</v>
      </c>
      <c r="G349" s="21" t="s">
        <v>1</v>
      </c>
      <c r="H349" s="21" t="s">
        <v>1</v>
      </c>
      <c r="I349" s="3">
        <v>276</v>
      </c>
      <c r="J349" s="3">
        <f t="shared" si="44"/>
        <v>1.4705882352941124</v>
      </c>
      <c r="K349" s="40">
        <v>224.5</v>
      </c>
      <c r="L349" s="40">
        <f t="shared" si="49"/>
        <v>1.8602540834845804</v>
      </c>
      <c r="M349" s="21" t="s">
        <v>1</v>
      </c>
      <c r="N349" s="21" t="s">
        <v>1</v>
      </c>
      <c r="O349" s="21" t="s">
        <v>1</v>
      </c>
      <c r="P349" s="21" t="s">
        <v>1</v>
      </c>
      <c r="Q349" s="126">
        <f t="shared" si="45"/>
        <v>282.42100000000045</v>
      </c>
      <c r="R349" s="123">
        <f t="shared" si="47"/>
        <v>1.8602540834845804</v>
      </c>
    </row>
    <row r="350" spans="1:18" s="7" customFormat="1" x14ac:dyDescent="0.25">
      <c r="A350" s="125">
        <v>16971</v>
      </c>
      <c r="B350" s="40">
        <f t="shared" si="42"/>
        <v>72.842295670980405</v>
      </c>
      <c r="C350" s="46">
        <f t="shared" si="48"/>
        <v>1.38084632516704</v>
      </c>
      <c r="D350" s="3">
        <f t="shared" si="46"/>
        <v>14.028056112224441</v>
      </c>
      <c r="E350" s="21" t="s">
        <v>1</v>
      </c>
      <c r="F350" s="21" t="s">
        <v>1</v>
      </c>
      <c r="G350" s="21" t="s">
        <v>1</v>
      </c>
      <c r="H350" s="21" t="s">
        <v>1</v>
      </c>
      <c r="I350" s="3">
        <v>282.39999999999998</v>
      </c>
      <c r="J350" s="3">
        <f t="shared" si="44"/>
        <v>2.3188405797101463</v>
      </c>
      <c r="K350" s="40">
        <v>227.6</v>
      </c>
      <c r="L350" s="40">
        <f t="shared" si="49"/>
        <v>1.38084632516704</v>
      </c>
      <c r="M350" s="21" t="s">
        <v>1</v>
      </c>
      <c r="N350" s="21" t="s">
        <v>1</v>
      </c>
      <c r="O350" s="21" t="s">
        <v>1</v>
      </c>
      <c r="P350" s="21" t="s">
        <v>1</v>
      </c>
      <c r="Q350" s="126">
        <f t="shared" si="45"/>
        <v>286.32080000000047</v>
      </c>
      <c r="R350" s="123">
        <f t="shared" si="47"/>
        <v>1.38084632516704</v>
      </c>
    </row>
    <row r="351" spans="1:18" s="7" customFormat="1" x14ac:dyDescent="0.25">
      <c r="A351" s="125">
        <v>17001</v>
      </c>
      <c r="B351" s="40">
        <f t="shared" si="42"/>
        <v>73.002318288886769</v>
      </c>
      <c r="C351" s="46">
        <f t="shared" si="48"/>
        <v>0.21968365553601821</v>
      </c>
      <c r="D351" s="3">
        <f t="shared" si="46"/>
        <v>13.369781312127227</v>
      </c>
      <c r="E351" s="21" t="s">
        <v>1</v>
      </c>
      <c r="F351" s="21" t="s">
        <v>1</v>
      </c>
      <c r="G351" s="21" t="s">
        <v>1</v>
      </c>
      <c r="H351" s="21" t="s">
        <v>1</v>
      </c>
      <c r="I351" s="3">
        <v>284.8</v>
      </c>
      <c r="J351" s="3">
        <f t="shared" si="44"/>
        <v>0.84985835694051381</v>
      </c>
      <c r="K351" s="40">
        <v>228.1</v>
      </c>
      <c r="L351" s="40">
        <f t="shared" si="49"/>
        <v>0.21968365553601821</v>
      </c>
      <c r="M351" s="21" t="s">
        <v>1</v>
      </c>
      <c r="N351" s="21" t="s">
        <v>1</v>
      </c>
      <c r="O351" s="21" t="s">
        <v>1</v>
      </c>
      <c r="P351" s="21" t="s">
        <v>1</v>
      </c>
      <c r="Q351" s="126">
        <f t="shared" si="45"/>
        <v>286.94980000000044</v>
      </c>
      <c r="R351" s="123">
        <f t="shared" si="47"/>
        <v>0.21968365553601821</v>
      </c>
    </row>
    <row r="352" spans="1:18" s="7" customFormat="1" x14ac:dyDescent="0.25">
      <c r="A352" s="125">
        <v>17032</v>
      </c>
      <c r="B352" s="40">
        <f t="shared" si="42"/>
        <v>73.898444949162453</v>
      </c>
      <c r="C352" s="46">
        <f t="shared" si="48"/>
        <v>1.2275317843051248</v>
      </c>
      <c r="D352" s="3">
        <f t="shared" si="46"/>
        <v>13.743842364532011</v>
      </c>
      <c r="E352" s="21" t="s">
        <v>1</v>
      </c>
      <c r="F352" s="21" t="s">
        <v>1</v>
      </c>
      <c r="G352" s="21" t="s">
        <v>1</v>
      </c>
      <c r="H352" s="21" t="s">
        <v>1</v>
      </c>
      <c r="I352" s="3">
        <v>292.60000000000002</v>
      </c>
      <c r="J352" s="3">
        <f t="shared" si="44"/>
        <v>2.73876404494382</v>
      </c>
      <c r="K352" s="40">
        <v>230.9</v>
      </c>
      <c r="L352" s="40">
        <f t="shared" si="49"/>
        <v>1.2275317843051248</v>
      </c>
      <c r="M352" s="21" t="s">
        <v>1</v>
      </c>
      <c r="N352" s="21" t="s">
        <v>1</v>
      </c>
      <c r="O352" s="21" t="s">
        <v>1</v>
      </c>
      <c r="P352" s="21" t="s">
        <v>1</v>
      </c>
      <c r="Q352" s="126">
        <f t="shared" si="45"/>
        <v>290.47220000000044</v>
      </c>
      <c r="R352" s="123">
        <f t="shared" si="47"/>
        <v>1.2275317843051248</v>
      </c>
    </row>
    <row r="353" spans="1:18" s="7" customFormat="1" x14ac:dyDescent="0.25">
      <c r="A353" s="125">
        <v>17063</v>
      </c>
      <c r="B353" s="40">
        <f t="shared" si="42"/>
        <v>76.618829453570768</v>
      </c>
      <c r="C353" s="46">
        <f t="shared" si="48"/>
        <v>3.681247293200518</v>
      </c>
      <c r="D353" s="3">
        <f t="shared" si="46"/>
        <v>18.105574740996545</v>
      </c>
      <c r="E353" s="21" t="s">
        <v>1</v>
      </c>
      <c r="F353" s="21" t="s">
        <v>1</v>
      </c>
      <c r="G353" s="21" t="s">
        <v>1</v>
      </c>
      <c r="H353" s="21" t="s">
        <v>1</v>
      </c>
      <c r="I353" s="3">
        <v>298.8</v>
      </c>
      <c r="J353" s="3">
        <f t="shared" si="44"/>
        <v>2.1189336978810536</v>
      </c>
      <c r="K353" s="40">
        <v>239.4</v>
      </c>
      <c r="L353" s="40">
        <f t="shared" si="49"/>
        <v>3.681247293200518</v>
      </c>
      <c r="M353" s="21" t="s">
        <v>1</v>
      </c>
      <c r="N353" s="21" t="s">
        <v>1</v>
      </c>
      <c r="O353" s="21" t="s">
        <v>1</v>
      </c>
      <c r="P353" s="21" t="s">
        <v>1</v>
      </c>
      <c r="Q353" s="126">
        <f t="shared" si="45"/>
        <v>301.16520000000043</v>
      </c>
      <c r="R353" s="123">
        <f t="shared" si="47"/>
        <v>3.681247293200518</v>
      </c>
    </row>
    <row r="354" spans="1:18" s="7" customFormat="1" x14ac:dyDescent="0.25">
      <c r="A354" s="125">
        <v>17093</v>
      </c>
      <c r="B354" s="40">
        <f t="shared" si="42"/>
        <v>77.802996826077916</v>
      </c>
      <c r="C354" s="46">
        <f t="shared" si="48"/>
        <v>1.5455304928989166</v>
      </c>
      <c r="D354" s="3">
        <f t="shared" si="46"/>
        <v>19.930932412432156</v>
      </c>
      <c r="E354" s="21" t="s">
        <v>1</v>
      </c>
      <c r="F354" s="21" t="s">
        <v>1</v>
      </c>
      <c r="G354" s="21" t="s">
        <v>1</v>
      </c>
      <c r="H354" s="21" t="s">
        <v>1</v>
      </c>
      <c r="I354" s="3">
        <v>304</v>
      </c>
      <c r="J354" s="3">
        <f t="shared" si="44"/>
        <v>1.7402945113788482</v>
      </c>
      <c r="K354" s="40">
        <v>243.1</v>
      </c>
      <c r="L354" s="40">
        <f t="shared" si="49"/>
        <v>1.5455304928989166</v>
      </c>
      <c r="M354" s="21" t="s">
        <v>1</v>
      </c>
      <c r="N354" s="21" t="s">
        <v>1</v>
      </c>
      <c r="O354" s="21" t="s">
        <v>1</v>
      </c>
      <c r="P354" s="21" t="s">
        <v>1</v>
      </c>
      <c r="Q354" s="126">
        <f t="shared" si="45"/>
        <v>305.81980000000044</v>
      </c>
      <c r="R354" s="123">
        <f t="shared" si="47"/>
        <v>1.5455304928989166</v>
      </c>
    </row>
    <row r="355" spans="1:18" s="7" customFormat="1" x14ac:dyDescent="0.25">
      <c r="A355" s="125">
        <v>17124</v>
      </c>
      <c r="B355" s="40">
        <f t="shared" si="42"/>
        <v>78.699123486353599</v>
      </c>
      <c r="C355" s="46">
        <f t="shared" si="48"/>
        <v>1.1517893870835128</v>
      </c>
      <c r="D355" s="3">
        <f t="shared" si="46"/>
        <v>19.137596899224786</v>
      </c>
      <c r="E355" s="21" t="s">
        <v>1</v>
      </c>
      <c r="F355" s="21" t="s">
        <v>1</v>
      </c>
      <c r="G355" s="21" t="s">
        <v>1</v>
      </c>
      <c r="H355" s="21" t="s">
        <v>1</v>
      </c>
      <c r="I355" s="3">
        <v>309.39999999999998</v>
      </c>
      <c r="J355" s="3">
        <f t="shared" si="44"/>
        <v>1.7763157894736814</v>
      </c>
      <c r="K355" s="40">
        <v>245.9</v>
      </c>
      <c r="L355" s="40">
        <f t="shared" si="49"/>
        <v>1.1517893870835128</v>
      </c>
      <c r="M355" s="21" t="s">
        <v>1</v>
      </c>
      <c r="N355" s="21" t="s">
        <v>1</v>
      </c>
      <c r="O355" s="21" t="s">
        <v>1</v>
      </c>
      <c r="P355" s="21" t="s">
        <v>1</v>
      </c>
      <c r="Q355" s="126">
        <f t="shared" si="45"/>
        <v>309.34220000000045</v>
      </c>
      <c r="R355" s="123">
        <f t="shared" si="47"/>
        <v>1.1517893870835128</v>
      </c>
    </row>
    <row r="356" spans="1:18" s="7" customFormat="1" x14ac:dyDescent="0.25">
      <c r="A356" s="125">
        <v>17154</v>
      </c>
      <c r="B356" s="40">
        <f t="shared" si="42"/>
        <v>78.475091821284678</v>
      </c>
      <c r="C356" s="46">
        <f t="shared" si="48"/>
        <v>-0.28466856445710231</v>
      </c>
      <c r="D356" s="3">
        <f t="shared" si="46"/>
        <v>17.827967323402195</v>
      </c>
      <c r="E356" s="21" t="s">
        <v>1</v>
      </c>
      <c r="F356" s="21" t="s">
        <v>1</v>
      </c>
      <c r="G356" s="21" t="s">
        <v>1</v>
      </c>
      <c r="H356" s="21" t="s">
        <v>1</v>
      </c>
      <c r="I356" s="3">
        <v>313</v>
      </c>
      <c r="J356" s="3">
        <f t="shared" si="44"/>
        <v>1.1635423400129463</v>
      </c>
      <c r="K356" s="40">
        <v>245.2</v>
      </c>
      <c r="L356" s="40">
        <f t="shared" si="49"/>
        <v>-0.28466856445710231</v>
      </c>
      <c r="M356" s="21" t="s">
        <v>1</v>
      </c>
      <c r="N356" s="21" t="s">
        <v>1</v>
      </c>
      <c r="O356" s="21" t="s">
        <v>1</v>
      </c>
      <c r="P356" s="21" t="s">
        <v>1</v>
      </c>
      <c r="Q356" s="126">
        <f t="shared" si="45"/>
        <v>308.46160000000043</v>
      </c>
      <c r="R356" s="123">
        <f t="shared" si="47"/>
        <v>-0.28466856445710231</v>
      </c>
    </row>
    <row r="357" spans="1:18" s="7" customFormat="1" x14ac:dyDescent="0.25">
      <c r="A357" s="125">
        <v>17185</v>
      </c>
      <c r="B357" s="40">
        <f t="shared" si="42"/>
        <v>79.78727728811694</v>
      </c>
      <c r="C357" s="46">
        <f t="shared" si="48"/>
        <v>1.6721044045677091</v>
      </c>
      <c r="D357" s="3">
        <f t="shared" si="46"/>
        <v>19.168260038240902</v>
      </c>
      <c r="E357" s="21" t="s">
        <v>1</v>
      </c>
      <c r="F357" s="21" t="s">
        <v>1</v>
      </c>
      <c r="G357" s="21" t="s">
        <v>1</v>
      </c>
      <c r="H357" s="21" t="s">
        <v>1</v>
      </c>
      <c r="I357" s="3">
        <v>311.89999999999998</v>
      </c>
      <c r="J357" s="3">
        <f t="shared" si="44"/>
        <v>-0.35143769968052352</v>
      </c>
      <c r="K357" s="40">
        <v>249.3</v>
      </c>
      <c r="L357" s="40">
        <f t="shared" si="49"/>
        <v>1.6721044045677091</v>
      </c>
      <c r="M357" s="21" t="s">
        <v>1</v>
      </c>
      <c r="N357" s="21" t="s">
        <v>1</v>
      </c>
      <c r="O357" s="21" t="s">
        <v>1</v>
      </c>
      <c r="P357" s="21" t="s">
        <v>1</v>
      </c>
      <c r="Q357" s="126">
        <f t="shared" si="45"/>
        <v>313.61940000000044</v>
      </c>
      <c r="R357" s="123">
        <f t="shared" si="47"/>
        <v>1.6721044045677091</v>
      </c>
    </row>
    <row r="358" spans="1:18" s="7" customFormat="1" x14ac:dyDescent="0.25">
      <c r="A358" s="125">
        <v>17216</v>
      </c>
      <c r="B358" s="40">
        <f t="shared" si="42"/>
        <v>79.019168722166356</v>
      </c>
      <c r="C358" s="46">
        <f t="shared" si="48"/>
        <v>-0.96269554753309894</v>
      </c>
      <c r="D358" s="3">
        <f t="shared" si="46"/>
        <v>16.297691945360327</v>
      </c>
      <c r="E358" s="21" t="s">
        <v>1</v>
      </c>
      <c r="F358" s="21" t="s">
        <v>1</v>
      </c>
      <c r="G358" s="21" t="s">
        <v>1</v>
      </c>
      <c r="H358" s="21" t="s">
        <v>1</v>
      </c>
      <c r="I358" s="3">
        <v>310</v>
      </c>
      <c r="J358" s="3">
        <f t="shared" si="44"/>
        <v>-0.60916960564282308</v>
      </c>
      <c r="K358" s="40">
        <v>246.9</v>
      </c>
      <c r="L358" s="40">
        <f t="shared" si="49"/>
        <v>-0.96269554753309894</v>
      </c>
      <c r="M358" s="21" t="s">
        <v>1</v>
      </c>
      <c r="N358" s="21" t="s">
        <v>1</v>
      </c>
      <c r="O358" s="21" t="s">
        <v>1</v>
      </c>
      <c r="P358" s="21" t="s">
        <v>1</v>
      </c>
      <c r="Q358" s="126">
        <f t="shared" si="45"/>
        <v>310.60020000000043</v>
      </c>
      <c r="R358" s="123">
        <f t="shared" si="47"/>
        <v>-0.96269554753309894</v>
      </c>
    </row>
    <row r="359" spans="1:18" s="7" customFormat="1" x14ac:dyDescent="0.25">
      <c r="A359" s="125">
        <v>17244</v>
      </c>
      <c r="B359" s="40">
        <f t="shared" si="42"/>
        <v>77.80299682607793</v>
      </c>
      <c r="C359" s="46">
        <f t="shared" si="48"/>
        <v>-1.5390846496557309</v>
      </c>
      <c r="D359" s="3">
        <f t="shared" si="46"/>
        <v>11.71875</v>
      </c>
      <c r="E359" s="21" t="s">
        <v>1</v>
      </c>
      <c r="F359" s="21" t="s">
        <v>1</v>
      </c>
      <c r="G359" s="21" t="s">
        <v>1</v>
      </c>
      <c r="H359" s="21" t="s">
        <v>1</v>
      </c>
      <c r="I359" s="3">
        <v>305</v>
      </c>
      <c r="J359" s="3">
        <f t="shared" si="44"/>
        <v>-1.6129032258064502</v>
      </c>
      <c r="K359" s="40">
        <v>243.1</v>
      </c>
      <c r="L359" s="40">
        <f t="shared" si="49"/>
        <v>-1.5390846496557309</v>
      </c>
      <c r="M359" s="21" t="s">
        <v>1</v>
      </c>
      <c r="N359" s="21" t="s">
        <v>1</v>
      </c>
      <c r="O359" s="21" t="s">
        <v>1</v>
      </c>
      <c r="P359" s="21" t="s">
        <v>1</v>
      </c>
      <c r="Q359" s="126">
        <f t="shared" si="45"/>
        <v>305.81980000000044</v>
      </c>
      <c r="R359" s="123">
        <f t="shared" si="47"/>
        <v>-1.5390846496557198</v>
      </c>
    </row>
    <row r="360" spans="1:18" s="7" customFormat="1" x14ac:dyDescent="0.25">
      <c r="A360" s="125">
        <v>17275</v>
      </c>
      <c r="B360" s="40">
        <f t="shared" si="42"/>
        <v>78.091037538309394</v>
      </c>
      <c r="C360" s="46">
        <f t="shared" si="48"/>
        <v>0.37021801727683545</v>
      </c>
      <c r="D360" s="3">
        <f t="shared" si="46"/>
        <v>10.707803992740473</v>
      </c>
      <c r="E360" s="21" t="s">
        <v>1</v>
      </c>
      <c r="F360" s="21" t="s">
        <v>1</v>
      </c>
      <c r="G360" s="21" t="s">
        <v>1</v>
      </c>
      <c r="H360" s="21" t="s">
        <v>1</v>
      </c>
      <c r="I360" s="3">
        <v>299.60000000000002</v>
      </c>
      <c r="J360" s="3">
        <f t="shared" si="44"/>
        <v>-1.7704918032786843</v>
      </c>
      <c r="K360" s="40">
        <v>244</v>
      </c>
      <c r="L360" s="40">
        <f t="shared" si="49"/>
        <v>0.37021801727683545</v>
      </c>
      <c r="M360" s="21" t="s">
        <v>1</v>
      </c>
      <c r="N360" s="21" t="s">
        <v>1</v>
      </c>
      <c r="O360" s="21" t="s">
        <v>1</v>
      </c>
      <c r="P360" s="21" t="s">
        <v>1</v>
      </c>
      <c r="Q360" s="126">
        <f t="shared" si="45"/>
        <v>306.95200000000045</v>
      </c>
      <c r="R360" s="123">
        <f t="shared" si="47"/>
        <v>0.37021801727683545</v>
      </c>
    </row>
    <row r="361" spans="1:18" s="7" customFormat="1" x14ac:dyDescent="0.25">
      <c r="A361" s="125">
        <v>17305</v>
      </c>
      <c r="B361" s="40">
        <f t="shared" si="42"/>
        <v>78.027028491146851</v>
      </c>
      <c r="C361" s="46">
        <f t="shared" si="48"/>
        <v>-8.1967213114753079E-2</v>
      </c>
      <c r="D361" s="3">
        <f t="shared" si="46"/>
        <v>8.5968819599109061</v>
      </c>
      <c r="E361" s="21" t="s">
        <v>1</v>
      </c>
      <c r="F361" s="21" t="s">
        <v>1</v>
      </c>
      <c r="G361" s="21" t="s">
        <v>1</v>
      </c>
      <c r="H361" s="21" t="s">
        <v>1</v>
      </c>
      <c r="I361" s="3">
        <v>299.3</v>
      </c>
      <c r="J361" s="3">
        <f t="shared" si="44"/>
        <v>-0.10013351134846582</v>
      </c>
      <c r="K361" s="40">
        <v>243.8</v>
      </c>
      <c r="L361" s="40">
        <f t="shared" si="49"/>
        <v>-8.1967213114753079E-2</v>
      </c>
      <c r="M361" s="21" t="s">
        <v>1</v>
      </c>
      <c r="N361" s="21" t="s">
        <v>1</v>
      </c>
      <c r="O361" s="21" t="s">
        <v>1</v>
      </c>
      <c r="P361" s="21" t="s">
        <v>1</v>
      </c>
      <c r="Q361" s="126">
        <f t="shared" si="45"/>
        <v>306.70040000000046</v>
      </c>
      <c r="R361" s="123">
        <f t="shared" si="47"/>
        <v>-8.1967213114753079E-2</v>
      </c>
    </row>
    <row r="362" spans="1:18" s="7" customFormat="1" x14ac:dyDescent="0.25">
      <c r="A362" s="125">
        <v>17336</v>
      </c>
      <c r="B362" s="40">
        <f t="shared" si="42"/>
        <v>76.906870165802246</v>
      </c>
      <c r="C362" s="46">
        <f t="shared" si="48"/>
        <v>-1.4356029532403558</v>
      </c>
      <c r="D362" s="3">
        <f t="shared" si="46"/>
        <v>5.5799648506151156</v>
      </c>
      <c r="E362" s="21" t="s">
        <v>1</v>
      </c>
      <c r="F362" s="21" t="s">
        <v>1</v>
      </c>
      <c r="G362" s="21" t="s">
        <v>1</v>
      </c>
      <c r="H362" s="21" t="s">
        <v>1</v>
      </c>
      <c r="I362" s="3">
        <v>297.10000000000002</v>
      </c>
      <c r="J362" s="3">
        <f t="shared" si="44"/>
        <v>-0.73504844637487521</v>
      </c>
      <c r="K362" s="40">
        <v>240.3</v>
      </c>
      <c r="L362" s="40">
        <f t="shared" si="49"/>
        <v>-1.4356029532403558</v>
      </c>
      <c r="M362" s="21" t="s">
        <v>1</v>
      </c>
      <c r="N362" s="21" t="s">
        <v>1</v>
      </c>
      <c r="O362" s="21" t="s">
        <v>1</v>
      </c>
      <c r="P362" s="21" t="s">
        <v>1</v>
      </c>
      <c r="Q362" s="126">
        <f t="shared" si="45"/>
        <v>302.29740000000049</v>
      </c>
      <c r="R362" s="123">
        <f t="shared" si="47"/>
        <v>-1.4356029532403447</v>
      </c>
    </row>
    <row r="363" spans="1:18" s="7" customFormat="1" x14ac:dyDescent="0.25">
      <c r="A363" s="125">
        <v>17366</v>
      </c>
      <c r="B363" s="40">
        <f t="shared" si="42"/>
        <v>75.4666666046449</v>
      </c>
      <c r="C363" s="46">
        <f t="shared" si="48"/>
        <v>-1.8726591760299671</v>
      </c>
      <c r="D363" s="3">
        <f t="shared" si="46"/>
        <v>3.3757124068391153</v>
      </c>
      <c r="E363" s="21" t="s">
        <v>1</v>
      </c>
      <c r="F363" s="21" t="s">
        <v>1</v>
      </c>
      <c r="G363" s="21" t="s">
        <v>1</v>
      </c>
      <c r="H363" s="21" t="s">
        <v>1</v>
      </c>
      <c r="I363" s="3">
        <v>293.39999999999998</v>
      </c>
      <c r="J363" s="3">
        <f t="shared" si="44"/>
        <v>-1.2453719286435683</v>
      </c>
      <c r="K363" s="40">
        <v>235.8</v>
      </c>
      <c r="L363" s="40">
        <f t="shared" si="49"/>
        <v>-1.8726591760299671</v>
      </c>
      <c r="M363" s="21" t="s">
        <v>1</v>
      </c>
      <c r="N363" s="21" t="s">
        <v>1</v>
      </c>
      <c r="O363" s="21" t="s">
        <v>1</v>
      </c>
      <c r="P363" s="21" t="s">
        <v>1</v>
      </c>
      <c r="Q363" s="126">
        <f t="shared" si="45"/>
        <v>296.63640000000049</v>
      </c>
      <c r="R363" s="123">
        <f t="shared" si="47"/>
        <v>-1.872659176029956</v>
      </c>
    </row>
    <row r="364" spans="1:18" s="7" customFormat="1" x14ac:dyDescent="0.25">
      <c r="A364" s="125">
        <v>17397</v>
      </c>
      <c r="B364" s="40">
        <f t="shared" si="42"/>
        <v>75.594684698969985</v>
      </c>
      <c r="C364" s="46">
        <f t="shared" si="48"/>
        <v>0.16963528413909135</v>
      </c>
      <c r="D364" s="3">
        <f t="shared" si="46"/>
        <v>2.2953659592897191</v>
      </c>
      <c r="E364" s="21" t="s">
        <v>1</v>
      </c>
      <c r="F364" s="21" t="s">
        <v>1</v>
      </c>
      <c r="G364" s="21" t="s">
        <v>1</v>
      </c>
      <c r="H364" s="21" t="s">
        <v>1</v>
      </c>
      <c r="I364" s="3">
        <v>292.3</v>
      </c>
      <c r="J364" s="3">
        <f t="shared" si="44"/>
        <v>-0.3749147920926954</v>
      </c>
      <c r="K364" s="40">
        <v>236.2</v>
      </c>
      <c r="L364" s="40">
        <f t="shared" si="49"/>
        <v>0.16963528413909135</v>
      </c>
      <c r="M364" s="21" t="s">
        <v>1</v>
      </c>
      <c r="N364" s="21" t="s">
        <v>1</v>
      </c>
      <c r="O364" s="21" t="s">
        <v>1</v>
      </c>
      <c r="P364" s="21" t="s">
        <v>1</v>
      </c>
      <c r="Q364" s="126">
        <f t="shared" si="45"/>
        <v>297.13960000000048</v>
      </c>
      <c r="R364" s="123">
        <f t="shared" si="47"/>
        <v>0.16963528413909135</v>
      </c>
    </row>
    <row r="365" spans="1:18" s="7" customFormat="1" x14ac:dyDescent="0.25">
      <c r="A365" s="125">
        <v>17428</v>
      </c>
      <c r="B365" s="40">
        <f t="shared" si="42"/>
        <v>76.71484302431459</v>
      </c>
      <c r="C365" s="46">
        <f t="shared" si="48"/>
        <v>1.4817950889077114</v>
      </c>
      <c r="D365" s="3">
        <f t="shared" si="46"/>
        <v>0.12531328320801727</v>
      </c>
      <c r="E365" s="21" t="s">
        <v>1</v>
      </c>
      <c r="F365" s="21" t="s">
        <v>1</v>
      </c>
      <c r="G365" s="21" t="s">
        <v>1</v>
      </c>
      <c r="H365" s="21" t="s">
        <v>1</v>
      </c>
      <c r="I365" s="3">
        <v>298.2</v>
      </c>
      <c r="J365" s="3">
        <f t="shared" si="44"/>
        <v>2.0184741703728859</v>
      </c>
      <c r="K365" s="40">
        <v>239.7</v>
      </c>
      <c r="L365" s="40">
        <f t="shared" si="49"/>
        <v>1.4817950889077114</v>
      </c>
      <c r="M365" s="21" t="s">
        <v>1</v>
      </c>
      <c r="N365" s="21" t="s">
        <v>1</v>
      </c>
      <c r="O365" s="21" t="s">
        <v>1</v>
      </c>
      <c r="P365" s="21" t="s">
        <v>1</v>
      </c>
      <c r="Q365" s="126">
        <f t="shared" si="45"/>
        <v>301.5426000000005</v>
      </c>
      <c r="R365" s="123">
        <f t="shared" si="47"/>
        <v>1.4817950889077114</v>
      </c>
    </row>
    <row r="366" spans="1:18" s="7" customFormat="1" x14ac:dyDescent="0.25">
      <c r="A366" s="125">
        <v>17458</v>
      </c>
      <c r="B366" s="40">
        <f t="shared" si="42"/>
        <v>77.258919925196267</v>
      </c>
      <c r="C366" s="46">
        <f t="shared" si="48"/>
        <v>0.70921985815604049</v>
      </c>
      <c r="D366" s="3">
        <f t="shared" si="46"/>
        <v>-0.69930069930067562</v>
      </c>
      <c r="E366" s="21" t="s">
        <v>1</v>
      </c>
      <c r="F366" s="21" t="s">
        <v>1</v>
      </c>
      <c r="G366" s="21" t="s">
        <v>1</v>
      </c>
      <c r="H366" s="21" t="s">
        <v>1</v>
      </c>
      <c r="I366" s="3">
        <v>303.5</v>
      </c>
      <c r="J366" s="3">
        <f t="shared" si="44"/>
        <v>1.7773306505700859</v>
      </c>
      <c r="K366" s="40">
        <v>241.4</v>
      </c>
      <c r="L366" s="40">
        <f t="shared" si="49"/>
        <v>0.70921985815604049</v>
      </c>
      <c r="M366" s="21" t="s">
        <v>1</v>
      </c>
      <c r="N366" s="21" t="s">
        <v>1</v>
      </c>
      <c r="O366" s="21" t="s">
        <v>1</v>
      </c>
      <c r="P366" s="21" t="s">
        <v>1</v>
      </c>
      <c r="Q366" s="126">
        <f t="shared" si="45"/>
        <v>303.68120000000056</v>
      </c>
      <c r="R366" s="123">
        <f t="shared" si="47"/>
        <v>0.70921985815604049</v>
      </c>
    </row>
    <row r="367" spans="1:18" s="7" customFormat="1" x14ac:dyDescent="0.25">
      <c r="A367" s="125">
        <v>17489</v>
      </c>
      <c r="B367" s="40">
        <f t="shared" si="42"/>
        <v>78.091037538309408</v>
      </c>
      <c r="C367" s="46">
        <f t="shared" si="48"/>
        <v>1.0770505385252704</v>
      </c>
      <c r="D367" s="3">
        <f t="shared" si="46"/>
        <v>-0.77267181781208727</v>
      </c>
      <c r="E367" s="21" t="s">
        <v>1</v>
      </c>
      <c r="F367" s="21" t="s">
        <v>1</v>
      </c>
      <c r="G367" s="21" t="s">
        <v>1</v>
      </c>
      <c r="H367" s="21" t="s">
        <v>1</v>
      </c>
      <c r="I367" s="3">
        <v>306</v>
      </c>
      <c r="J367" s="3">
        <f t="shared" si="44"/>
        <v>0.82372322899506578</v>
      </c>
      <c r="K367" s="40">
        <v>244</v>
      </c>
      <c r="L367" s="40">
        <f t="shared" si="49"/>
        <v>1.0770505385252704</v>
      </c>
      <c r="M367" s="21" t="s">
        <v>1</v>
      </c>
      <c r="N367" s="21" t="s">
        <v>1</v>
      </c>
      <c r="O367" s="21" t="s">
        <v>1</v>
      </c>
      <c r="P367" s="21" t="s">
        <v>1</v>
      </c>
      <c r="Q367" s="126">
        <f t="shared" si="45"/>
        <v>306.95200000000057</v>
      </c>
      <c r="R367" s="123">
        <f t="shared" si="47"/>
        <v>1.0770505385252704</v>
      </c>
    </row>
    <row r="368" spans="1:18" s="7" customFormat="1" x14ac:dyDescent="0.25">
      <c r="A368" s="125">
        <v>17519</v>
      </c>
      <c r="B368" s="40">
        <f t="shared" si="42"/>
        <v>77.642974208171566</v>
      </c>
      <c r="C368" s="46">
        <f t="shared" si="48"/>
        <v>-0.57377049180328266</v>
      </c>
      <c r="D368" s="3">
        <f t="shared" si="46"/>
        <v>-1.0603588907014405</v>
      </c>
      <c r="E368" s="21" t="s">
        <v>1</v>
      </c>
      <c r="F368" s="21" t="s">
        <v>1</v>
      </c>
      <c r="G368" s="21" t="s">
        <v>1</v>
      </c>
      <c r="H368" s="21" t="s">
        <v>1</v>
      </c>
      <c r="I368" s="3">
        <v>303.2</v>
      </c>
      <c r="J368" s="3">
        <f t="shared" si="44"/>
        <v>-0.91503267973856994</v>
      </c>
      <c r="K368" s="40">
        <v>242.6</v>
      </c>
      <c r="L368" s="40">
        <f t="shared" si="49"/>
        <v>-0.57377049180328266</v>
      </c>
      <c r="M368" s="21" t="s">
        <v>1</v>
      </c>
      <c r="N368" s="21" t="s">
        <v>1</v>
      </c>
      <c r="O368" s="21" t="s">
        <v>1</v>
      </c>
      <c r="P368" s="21" t="s">
        <v>1</v>
      </c>
      <c r="Q368" s="126">
        <f t="shared" si="45"/>
        <v>305.19080000000054</v>
      </c>
      <c r="R368" s="123">
        <f t="shared" si="47"/>
        <v>-0.57377049180328266</v>
      </c>
    </row>
    <row r="369" spans="1:18" s="7" customFormat="1" x14ac:dyDescent="0.25">
      <c r="A369" s="125">
        <v>17550</v>
      </c>
      <c r="B369" s="40">
        <f t="shared" ref="B369:B392" si="50">B370/(1+(C370/100))</f>
        <v>77.770992302496666</v>
      </c>
      <c r="C369" s="46">
        <f t="shared" si="48"/>
        <v>0.16488046166529546</v>
      </c>
      <c r="D369" s="3">
        <f t="shared" si="46"/>
        <v>-2.5270758122743597</v>
      </c>
      <c r="E369" s="21" t="s">
        <v>1</v>
      </c>
      <c r="F369" s="21" t="s">
        <v>1</v>
      </c>
      <c r="G369" s="21" t="s">
        <v>1</v>
      </c>
      <c r="H369" s="21" t="s">
        <v>1</v>
      </c>
      <c r="I369" s="3">
        <v>302.39999999999998</v>
      </c>
      <c r="J369" s="3">
        <f t="shared" si="44"/>
        <v>-0.26385224274406704</v>
      </c>
      <c r="K369" s="40">
        <v>243</v>
      </c>
      <c r="L369" s="40">
        <f t="shared" si="49"/>
        <v>0.16488046166529546</v>
      </c>
      <c r="M369" s="21" t="s">
        <v>1</v>
      </c>
      <c r="N369" s="21" t="s">
        <v>1</v>
      </c>
      <c r="O369" s="21" t="s">
        <v>1</v>
      </c>
      <c r="P369" s="21" t="s">
        <v>1</v>
      </c>
      <c r="Q369" s="126">
        <f t="shared" si="45"/>
        <v>305.69400000000053</v>
      </c>
      <c r="R369" s="123">
        <f t="shared" si="47"/>
        <v>0.16488046166529546</v>
      </c>
    </row>
    <row r="370" spans="1:18" s="7" customFormat="1" x14ac:dyDescent="0.25">
      <c r="A370" s="125">
        <v>17581</v>
      </c>
      <c r="B370" s="40">
        <f t="shared" si="50"/>
        <v>79.883290858860775</v>
      </c>
      <c r="C370" s="46">
        <f t="shared" si="48"/>
        <v>2.716049382716057</v>
      </c>
      <c r="D370" s="3">
        <f t="shared" si="46"/>
        <v>1.0935601458080368</v>
      </c>
      <c r="E370" s="21" t="s">
        <v>1</v>
      </c>
      <c r="F370" s="21" t="s">
        <v>1</v>
      </c>
      <c r="G370" s="21" t="s">
        <v>1</v>
      </c>
      <c r="H370" s="21" t="s">
        <v>1</v>
      </c>
      <c r="I370" s="3">
        <v>304.3</v>
      </c>
      <c r="J370" s="3">
        <f t="shared" si="44"/>
        <v>0.62830687830688348</v>
      </c>
      <c r="K370" s="40">
        <v>249.6</v>
      </c>
      <c r="L370" s="40">
        <f t="shared" si="49"/>
        <v>2.716049382716057</v>
      </c>
      <c r="M370" s="21" t="s">
        <v>1</v>
      </c>
      <c r="N370" s="21" t="s">
        <v>1</v>
      </c>
      <c r="O370" s="21" t="s">
        <v>1</v>
      </c>
      <c r="P370" s="21" t="s">
        <v>1</v>
      </c>
      <c r="Q370" s="126">
        <f t="shared" si="45"/>
        <v>313.99680000000058</v>
      </c>
      <c r="R370" s="123">
        <f t="shared" si="47"/>
        <v>2.716049382716057</v>
      </c>
    </row>
    <row r="371" spans="1:18" s="7" customFormat="1" x14ac:dyDescent="0.25">
      <c r="A371" s="125">
        <v>17610</v>
      </c>
      <c r="B371" s="40">
        <f t="shared" si="50"/>
        <v>79.915295382442039</v>
      </c>
      <c r="C371" s="46">
        <f t="shared" si="48"/>
        <v>4.0064102564096871E-2</v>
      </c>
      <c r="D371" s="3">
        <f t="shared" si="46"/>
        <v>2.7149321266968451</v>
      </c>
      <c r="E371" s="21" t="s">
        <v>1</v>
      </c>
      <c r="F371" s="21" t="s">
        <v>1</v>
      </c>
      <c r="G371" s="21" t="s">
        <v>1</v>
      </c>
      <c r="H371" s="21" t="s">
        <v>1</v>
      </c>
      <c r="I371" s="3">
        <v>303.10000000000002</v>
      </c>
      <c r="J371" s="3">
        <f t="shared" ref="J371:J404" si="51">((I371/I370)-1)*100</f>
        <v>-0.39434768320735225</v>
      </c>
      <c r="K371" s="40">
        <v>249.7</v>
      </c>
      <c r="L371" s="40">
        <f t="shared" si="49"/>
        <v>4.0064102564096871E-2</v>
      </c>
      <c r="M371" s="21" t="s">
        <v>1</v>
      </c>
      <c r="N371" s="21" t="s">
        <v>1</v>
      </c>
      <c r="O371" s="21" t="s">
        <v>1</v>
      </c>
      <c r="P371" s="21" t="s">
        <v>1</v>
      </c>
      <c r="Q371" s="126">
        <f t="shared" ref="Q371:Q434" si="52">Q370*((1+(C371/100)))</f>
        <v>314.12260000000055</v>
      </c>
      <c r="R371" s="123">
        <f t="shared" si="47"/>
        <v>4.0064102564096871E-2</v>
      </c>
    </row>
    <row r="372" spans="1:18" s="7" customFormat="1" x14ac:dyDescent="0.25">
      <c r="A372" s="125">
        <v>17641</v>
      </c>
      <c r="B372" s="40">
        <f t="shared" si="50"/>
        <v>79.819281811698232</v>
      </c>
      <c r="C372" s="46">
        <f t="shared" si="48"/>
        <v>-0.12014417300759694</v>
      </c>
      <c r="D372" s="3">
        <f t="shared" si="46"/>
        <v>2.2131147540983998</v>
      </c>
      <c r="E372" s="21" t="s">
        <v>1</v>
      </c>
      <c r="F372" s="21" t="s">
        <v>1</v>
      </c>
      <c r="G372" s="21" t="s">
        <v>1</v>
      </c>
      <c r="H372" s="21" t="s">
        <v>1</v>
      </c>
      <c r="I372" s="3">
        <v>302.7</v>
      </c>
      <c r="J372" s="3">
        <f t="shared" si="51"/>
        <v>-0.13196964698120039</v>
      </c>
      <c r="K372" s="40">
        <v>249.4</v>
      </c>
      <c r="L372" s="40">
        <f t="shared" si="49"/>
        <v>-0.12014417300759694</v>
      </c>
      <c r="M372" s="21" t="s">
        <v>1</v>
      </c>
      <c r="N372" s="21" t="s">
        <v>1</v>
      </c>
      <c r="O372" s="21" t="s">
        <v>1</v>
      </c>
      <c r="P372" s="21" t="s">
        <v>1</v>
      </c>
      <c r="Q372" s="126">
        <f t="shared" si="52"/>
        <v>313.74520000000058</v>
      </c>
      <c r="R372" s="123">
        <f t="shared" si="47"/>
        <v>-0.12014417300759694</v>
      </c>
    </row>
    <row r="373" spans="1:18" s="7" customFormat="1" x14ac:dyDescent="0.25">
      <c r="A373" s="125">
        <v>17671</v>
      </c>
      <c r="B373" s="40">
        <f t="shared" si="50"/>
        <v>82.795702504756747</v>
      </c>
      <c r="C373" s="46">
        <f t="shared" si="48"/>
        <v>3.7289494787489996</v>
      </c>
      <c r="D373" s="3">
        <f t="shared" si="46"/>
        <v>6.1115668580804083</v>
      </c>
      <c r="E373" s="21" t="s">
        <v>1</v>
      </c>
      <c r="F373" s="21" t="s">
        <v>1</v>
      </c>
      <c r="G373" s="21" t="s">
        <v>1</v>
      </c>
      <c r="H373" s="21" t="s">
        <v>1</v>
      </c>
      <c r="I373" s="3">
        <v>313.2</v>
      </c>
      <c r="J373" s="3">
        <f t="shared" si="51"/>
        <v>3.468780971258667</v>
      </c>
      <c r="K373" s="40">
        <v>258.7</v>
      </c>
      <c r="L373" s="40">
        <f t="shared" si="49"/>
        <v>3.7289494787489996</v>
      </c>
      <c r="M373" s="21" t="s">
        <v>1</v>
      </c>
      <c r="N373" s="21" t="s">
        <v>1</v>
      </c>
      <c r="O373" s="21" t="s">
        <v>1</v>
      </c>
      <c r="P373" s="21" t="s">
        <v>1</v>
      </c>
      <c r="Q373" s="126">
        <f t="shared" si="52"/>
        <v>325.44460000000061</v>
      </c>
      <c r="R373" s="123">
        <f t="shared" si="47"/>
        <v>3.7289494787489996</v>
      </c>
    </row>
    <row r="374" spans="1:18" s="7" customFormat="1" x14ac:dyDescent="0.25">
      <c r="A374" s="125">
        <v>17702</v>
      </c>
      <c r="B374" s="40">
        <f t="shared" si="50"/>
        <v>82.827707028338025</v>
      </c>
      <c r="C374" s="46">
        <f t="shared" si="48"/>
        <v>3.8654812524163695E-2</v>
      </c>
      <c r="D374" s="3">
        <f t="shared" si="46"/>
        <v>7.6987099459009833</v>
      </c>
      <c r="E374" s="21" t="s">
        <v>1</v>
      </c>
      <c r="F374" s="21" t="s">
        <v>1</v>
      </c>
      <c r="G374" s="21" t="s">
        <v>1</v>
      </c>
      <c r="H374" s="21" t="s">
        <v>1</v>
      </c>
      <c r="I374" s="3">
        <v>321.10000000000002</v>
      </c>
      <c r="J374" s="3">
        <f t="shared" si="51"/>
        <v>2.5223499361430424</v>
      </c>
      <c r="K374" s="40">
        <v>258.8</v>
      </c>
      <c r="L374" s="40">
        <f t="shared" si="49"/>
        <v>3.8654812524163695E-2</v>
      </c>
      <c r="M374" s="21" t="s">
        <v>1</v>
      </c>
      <c r="N374" s="21" t="s">
        <v>1</v>
      </c>
      <c r="O374" s="21" t="s">
        <v>1</v>
      </c>
      <c r="P374" s="21" t="s">
        <v>1</v>
      </c>
      <c r="Q374" s="126">
        <f t="shared" si="52"/>
        <v>325.57040000000063</v>
      </c>
      <c r="R374" s="123">
        <f t="shared" si="47"/>
        <v>3.8654812524163695E-2</v>
      </c>
    </row>
    <row r="375" spans="1:18" s="7" customFormat="1" x14ac:dyDescent="0.25">
      <c r="A375" s="125">
        <v>17732</v>
      </c>
      <c r="B375" s="40">
        <f t="shared" si="50"/>
        <v>83.33977940563841</v>
      </c>
      <c r="C375" s="46">
        <f t="shared" si="48"/>
        <v>0.61823802163831765</v>
      </c>
      <c r="D375" s="3">
        <f t="shared" si="46"/>
        <v>10.432569974554728</v>
      </c>
      <c r="E375" s="21" t="s">
        <v>1</v>
      </c>
      <c r="F375" s="21" t="s">
        <v>1</v>
      </c>
      <c r="G375" s="21" t="s">
        <v>1</v>
      </c>
      <c r="H375" s="21" t="s">
        <v>1</v>
      </c>
      <c r="I375" s="3">
        <v>326.10000000000002</v>
      </c>
      <c r="J375" s="3">
        <f t="shared" si="51"/>
        <v>1.5571473061351648</v>
      </c>
      <c r="K375" s="40">
        <v>260.39999999999998</v>
      </c>
      <c r="L375" s="40">
        <f t="shared" si="49"/>
        <v>0.61823802163831765</v>
      </c>
      <c r="M375" s="21" t="s">
        <v>1</v>
      </c>
      <c r="N375" s="21" t="s">
        <v>1</v>
      </c>
      <c r="O375" s="21" t="s">
        <v>1</v>
      </c>
      <c r="P375" s="21" t="s">
        <v>1</v>
      </c>
      <c r="Q375" s="126">
        <f t="shared" si="52"/>
        <v>327.5832000000006</v>
      </c>
      <c r="R375" s="123">
        <f t="shared" si="47"/>
        <v>0.61823802163831765</v>
      </c>
    </row>
    <row r="376" spans="1:18" s="7" customFormat="1" x14ac:dyDescent="0.25">
      <c r="A376" s="125">
        <v>17763</v>
      </c>
      <c r="B376" s="40">
        <f t="shared" si="50"/>
        <v>85.868136768559097</v>
      </c>
      <c r="C376" s="46">
        <f t="shared" si="48"/>
        <v>3.0337941628264309</v>
      </c>
      <c r="D376" s="3">
        <f t="shared" si="46"/>
        <v>13.590177815410742</v>
      </c>
      <c r="E376" s="21" t="s">
        <v>1</v>
      </c>
      <c r="F376" s="21" t="s">
        <v>1</v>
      </c>
      <c r="G376" s="21" t="s">
        <v>1</v>
      </c>
      <c r="H376" s="21" t="s">
        <v>1</v>
      </c>
      <c r="I376" s="3">
        <v>330.5</v>
      </c>
      <c r="J376" s="3">
        <f t="shared" si="51"/>
        <v>1.3492793621588506</v>
      </c>
      <c r="K376" s="40">
        <v>268.3</v>
      </c>
      <c r="L376" s="40">
        <f t="shared" si="49"/>
        <v>3.0337941628264309</v>
      </c>
      <c r="M376" s="21" t="s">
        <v>1</v>
      </c>
      <c r="N376" s="21" t="s">
        <v>1</v>
      </c>
      <c r="O376" s="21" t="s">
        <v>1</v>
      </c>
      <c r="P376" s="21" t="s">
        <v>1</v>
      </c>
      <c r="Q376" s="126">
        <f t="shared" si="52"/>
        <v>337.52140000000065</v>
      </c>
      <c r="R376" s="123">
        <f t="shared" si="47"/>
        <v>3.0337941628264309</v>
      </c>
    </row>
    <row r="377" spans="1:18" s="7" customFormat="1" x14ac:dyDescent="0.25">
      <c r="A377" s="125">
        <v>17794</v>
      </c>
      <c r="B377" s="40">
        <f t="shared" si="50"/>
        <v>86.508227240184596</v>
      </c>
      <c r="C377" s="46">
        <f t="shared" si="48"/>
        <v>0.74543421543049604</v>
      </c>
      <c r="D377" s="3">
        <f t="shared" si="46"/>
        <v>12.765957446808596</v>
      </c>
      <c r="E377" s="21" t="s">
        <v>1</v>
      </c>
      <c r="F377" s="21" t="s">
        <v>1</v>
      </c>
      <c r="G377" s="21" t="s">
        <v>1</v>
      </c>
      <c r="H377" s="21" t="s">
        <v>1</v>
      </c>
      <c r="I377" s="3">
        <v>327.8</v>
      </c>
      <c r="J377" s="3">
        <f t="shared" si="51"/>
        <v>-0.81694402420574574</v>
      </c>
      <c r="K377" s="40">
        <v>270.3</v>
      </c>
      <c r="L377" s="40">
        <f t="shared" si="49"/>
        <v>0.74543421543049604</v>
      </c>
      <c r="M377" s="21" t="s">
        <v>1</v>
      </c>
      <c r="N377" s="21" t="s">
        <v>1</v>
      </c>
      <c r="O377" s="21" t="s">
        <v>1</v>
      </c>
      <c r="P377" s="21" t="s">
        <v>1</v>
      </c>
      <c r="Q377" s="126">
        <f t="shared" si="52"/>
        <v>340.03740000000067</v>
      </c>
      <c r="R377" s="123">
        <f t="shared" si="47"/>
        <v>0.74543421543049604</v>
      </c>
    </row>
    <row r="378" spans="1:18" s="7" customFormat="1" x14ac:dyDescent="0.25">
      <c r="A378" s="125">
        <v>17824</v>
      </c>
      <c r="B378" s="40">
        <f t="shared" si="50"/>
        <v>87.308340329716458</v>
      </c>
      <c r="C378" s="46">
        <f t="shared" si="48"/>
        <v>0.92489826119126484</v>
      </c>
      <c r="D378" s="3">
        <f t="shared" si="46"/>
        <v>13.007456503728321</v>
      </c>
      <c r="E378" s="21" t="s">
        <v>1</v>
      </c>
      <c r="F378" s="21" t="s">
        <v>1</v>
      </c>
      <c r="G378" s="21" t="s">
        <v>1</v>
      </c>
      <c r="H378" s="21" t="s">
        <v>1</v>
      </c>
      <c r="I378" s="3">
        <v>330.9</v>
      </c>
      <c r="J378" s="3">
        <f t="shared" si="51"/>
        <v>0.94569859670530221</v>
      </c>
      <c r="K378" s="40">
        <v>272.8</v>
      </c>
      <c r="L378" s="40">
        <f t="shared" si="49"/>
        <v>0.92489826119126484</v>
      </c>
      <c r="M378" s="21" t="s">
        <v>1</v>
      </c>
      <c r="N378" s="21" t="s">
        <v>1</v>
      </c>
      <c r="O378" s="21" t="s">
        <v>1</v>
      </c>
      <c r="P378" s="21" t="s">
        <v>1</v>
      </c>
      <c r="Q378" s="126">
        <f t="shared" si="52"/>
        <v>343.18240000000065</v>
      </c>
      <c r="R378" s="123">
        <f t="shared" si="47"/>
        <v>0.92489826119126484</v>
      </c>
    </row>
    <row r="379" spans="1:18" s="7" customFormat="1" x14ac:dyDescent="0.25">
      <c r="A379" s="125">
        <v>17855</v>
      </c>
      <c r="B379" s="40">
        <f t="shared" si="50"/>
        <v>86.604240810928417</v>
      </c>
      <c r="C379" s="46">
        <f t="shared" si="48"/>
        <v>-0.80645161290322509</v>
      </c>
      <c r="D379" s="3">
        <f t="shared" si="46"/>
        <v>10.901639344262337</v>
      </c>
      <c r="E379" s="21" t="s">
        <v>1</v>
      </c>
      <c r="F379" s="21" t="s">
        <v>1</v>
      </c>
      <c r="G379" s="21" t="s">
        <v>1</v>
      </c>
      <c r="H379" s="21" t="s">
        <v>1</v>
      </c>
      <c r="I379" s="3">
        <v>329.1</v>
      </c>
      <c r="J379" s="3">
        <f t="shared" si="51"/>
        <v>-0.54397098821394874</v>
      </c>
      <c r="K379" s="40">
        <v>270.60000000000002</v>
      </c>
      <c r="L379" s="40">
        <f t="shared" si="49"/>
        <v>-0.80645161290322509</v>
      </c>
      <c r="M379" s="21" t="s">
        <v>1</v>
      </c>
      <c r="N379" s="21" t="s">
        <v>1</v>
      </c>
      <c r="O379" s="21" t="s">
        <v>1</v>
      </c>
      <c r="P379" s="21" t="s">
        <v>1</v>
      </c>
      <c r="Q379" s="126">
        <f t="shared" si="52"/>
        <v>340.41480000000064</v>
      </c>
      <c r="R379" s="123">
        <f t="shared" si="47"/>
        <v>-0.80645161290322509</v>
      </c>
    </row>
    <row r="380" spans="1:18" s="7" customFormat="1" x14ac:dyDescent="0.25">
      <c r="A380" s="125">
        <v>17885</v>
      </c>
      <c r="B380" s="40">
        <f t="shared" si="50"/>
        <v>85.900141292140361</v>
      </c>
      <c r="C380" s="46">
        <f t="shared" si="48"/>
        <v>-0.81300813008131634</v>
      </c>
      <c r="D380" s="3">
        <f t="shared" si="46"/>
        <v>10.634789777411392</v>
      </c>
      <c r="E380" s="21" t="s">
        <v>1</v>
      </c>
      <c r="F380" s="21" t="s">
        <v>1</v>
      </c>
      <c r="G380" s="21" t="s">
        <v>1</v>
      </c>
      <c r="H380" s="21" t="s">
        <v>1</v>
      </c>
      <c r="I380" s="3">
        <v>320.5</v>
      </c>
      <c r="J380" s="3">
        <f t="shared" si="51"/>
        <v>-2.6131874810088163</v>
      </c>
      <c r="K380" s="40">
        <v>268.39999999999998</v>
      </c>
      <c r="L380" s="40">
        <f t="shared" si="49"/>
        <v>-0.81300813008131634</v>
      </c>
      <c r="M380" s="21" t="s">
        <v>1</v>
      </c>
      <c r="N380" s="21" t="s">
        <v>1</v>
      </c>
      <c r="O380" s="21" t="s">
        <v>1</v>
      </c>
      <c r="P380" s="21" t="s">
        <v>1</v>
      </c>
      <c r="Q380" s="126">
        <f t="shared" si="52"/>
        <v>337.64720000000057</v>
      </c>
      <c r="R380" s="123">
        <f t="shared" si="47"/>
        <v>-0.81300813008131634</v>
      </c>
    </row>
    <row r="381" spans="1:18" s="7" customFormat="1" x14ac:dyDescent="0.25">
      <c r="A381" s="125">
        <v>17916</v>
      </c>
      <c r="B381" s="40">
        <f t="shared" si="50"/>
        <v>86.284195575115675</v>
      </c>
      <c r="C381" s="46">
        <f t="shared" si="48"/>
        <v>0.44709388971686526</v>
      </c>
      <c r="D381" s="3">
        <f t="shared" ref="D381:D444" si="53">((B381/B369)-1)*100</f>
        <v>10.946502057613205</v>
      </c>
      <c r="E381" s="21" t="s">
        <v>1</v>
      </c>
      <c r="F381" s="21" t="s">
        <v>1</v>
      </c>
      <c r="G381" s="21" t="s">
        <v>1</v>
      </c>
      <c r="H381" s="21" t="s">
        <v>1</v>
      </c>
      <c r="I381" s="3">
        <v>321.60000000000002</v>
      </c>
      <c r="J381" s="3">
        <f t="shared" si="51"/>
        <v>0.34321372854915211</v>
      </c>
      <c r="K381" s="40">
        <v>269.60000000000002</v>
      </c>
      <c r="L381" s="40">
        <f t="shared" si="49"/>
        <v>0.44709388971686526</v>
      </c>
      <c r="M381" s="21" t="s">
        <v>1</v>
      </c>
      <c r="N381" s="21" t="s">
        <v>1</v>
      </c>
      <c r="O381" s="21" t="s">
        <v>1</v>
      </c>
      <c r="P381" s="21" t="s">
        <v>1</v>
      </c>
      <c r="Q381" s="126">
        <f t="shared" si="52"/>
        <v>339.15680000000066</v>
      </c>
      <c r="R381" s="123">
        <f t="shared" si="47"/>
        <v>0.44709388971686526</v>
      </c>
    </row>
    <row r="382" spans="1:18" s="7" customFormat="1" x14ac:dyDescent="0.25">
      <c r="A382" s="125">
        <v>17947</v>
      </c>
      <c r="B382" s="40">
        <f t="shared" si="50"/>
        <v>86.604240810928417</v>
      </c>
      <c r="C382" s="46">
        <f t="shared" si="48"/>
        <v>0.37091988130564246</v>
      </c>
      <c r="D382" s="3">
        <f t="shared" si="53"/>
        <v>8.413461538461565</v>
      </c>
      <c r="E382" s="21" t="s">
        <v>1</v>
      </c>
      <c r="F382" s="21" t="s">
        <v>1</v>
      </c>
      <c r="G382" s="21" t="s">
        <v>1</v>
      </c>
      <c r="H382" s="21" t="s">
        <v>1</v>
      </c>
      <c r="I382" s="3">
        <v>322.10000000000002</v>
      </c>
      <c r="J382" s="3">
        <f t="shared" si="51"/>
        <v>0.15547263681592316</v>
      </c>
      <c r="K382" s="40">
        <v>270.60000000000002</v>
      </c>
      <c r="L382" s="40">
        <f t="shared" si="49"/>
        <v>0.37091988130564246</v>
      </c>
      <c r="M382" s="21" t="s">
        <v>1</v>
      </c>
      <c r="N382" s="21" t="s">
        <v>1</v>
      </c>
      <c r="O382" s="21" t="s">
        <v>1</v>
      </c>
      <c r="P382" s="21" t="s">
        <v>1</v>
      </c>
      <c r="Q382" s="126">
        <f t="shared" si="52"/>
        <v>340.4148000000007</v>
      </c>
      <c r="R382" s="123">
        <f t="shared" si="47"/>
        <v>0.37091988130564246</v>
      </c>
    </row>
    <row r="383" spans="1:18" s="7" customFormat="1" x14ac:dyDescent="0.25">
      <c r="A383" s="125">
        <v>17975</v>
      </c>
      <c r="B383" s="40">
        <f t="shared" si="50"/>
        <v>88.012439848504471</v>
      </c>
      <c r="C383" s="46">
        <f t="shared" si="48"/>
        <v>1.6260162601625883</v>
      </c>
      <c r="D383" s="3">
        <f t="shared" si="53"/>
        <v>10.132158590308403</v>
      </c>
      <c r="E383" s="21" t="s">
        <v>1</v>
      </c>
      <c r="F383" s="21" t="s">
        <v>1</v>
      </c>
      <c r="G383" s="21" t="s">
        <v>1</v>
      </c>
      <c r="H383" s="21" t="s">
        <v>1</v>
      </c>
      <c r="I383" s="3">
        <v>327.39999999999998</v>
      </c>
      <c r="J383" s="3">
        <f t="shared" si="51"/>
        <v>1.6454517230673593</v>
      </c>
      <c r="K383" s="40">
        <v>275</v>
      </c>
      <c r="L383" s="40">
        <f t="shared" si="49"/>
        <v>1.6260162601625883</v>
      </c>
      <c r="M383" s="21" t="s">
        <v>1</v>
      </c>
      <c r="N383" s="21" t="s">
        <v>1</v>
      </c>
      <c r="O383" s="21" t="s">
        <v>1</v>
      </c>
      <c r="P383" s="21" t="s">
        <v>1</v>
      </c>
      <c r="Q383" s="126">
        <f t="shared" si="52"/>
        <v>345.95000000000067</v>
      </c>
      <c r="R383" s="123">
        <f t="shared" si="47"/>
        <v>1.6260162601625883</v>
      </c>
    </row>
    <row r="384" spans="1:18" s="7" customFormat="1" x14ac:dyDescent="0.25">
      <c r="A384" s="125">
        <v>18006</v>
      </c>
      <c r="B384" s="40">
        <f t="shared" si="50"/>
        <v>89.676675074730724</v>
      </c>
      <c r="C384" s="46">
        <f t="shared" si="48"/>
        <v>1.8909090909090764</v>
      </c>
      <c r="D384" s="3">
        <f t="shared" si="53"/>
        <v>12.349639133921396</v>
      </c>
      <c r="E384" s="21" t="s">
        <v>1</v>
      </c>
      <c r="F384" s="21" t="s">
        <v>1</v>
      </c>
      <c r="G384" s="21" t="s">
        <v>1</v>
      </c>
      <c r="H384" s="21" t="s">
        <v>1</v>
      </c>
      <c r="I384" s="3">
        <v>329.5</v>
      </c>
      <c r="J384" s="3">
        <f t="shared" si="51"/>
        <v>0.64141722663408895</v>
      </c>
      <c r="K384" s="40">
        <v>280.2</v>
      </c>
      <c r="L384" s="40">
        <f t="shared" si="49"/>
        <v>1.8909090909090764</v>
      </c>
      <c r="M384" s="21" t="s">
        <v>1</v>
      </c>
      <c r="N384" s="21" t="s">
        <v>1</v>
      </c>
      <c r="O384" s="21" t="s">
        <v>1</v>
      </c>
      <c r="P384" s="21" t="s">
        <v>1</v>
      </c>
      <c r="Q384" s="126">
        <f t="shared" si="52"/>
        <v>352.49160000000063</v>
      </c>
      <c r="R384" s="123">
        <f t="shared" si="47"/>
        <v>1.8909090909090764</v>
      </c>
    </row>
    <row r="385" spans="1:18" s="7" customFormat="1" x14ac:dyDescent="0.25">
      <c r="A385" s="125">
        <v>18036</v>
      </c>
      <c r="B385" s="40">
        <f t="shared" si="50"/>
        <v>90.796833400075329</v>
      </c>
      <c r="C385" s="46">
        <f t="shared" si="48"/>
        <v>1.2491077801570327</v>
      </c>
      <c r="D385" s="3">
        <f t="shared" si="53"/>
        <v>9.6637031310398136</v>
      </c>
      <c r="E385" s="21" t="s">
        <v>1</v>
      </c>
      <c r="F385" s="21" t="s">
        <v>1</v>
      </c>
      <c r="G385" s="21" t="s">
        <v>1</v>
      </c>
      <c r="H385" s="21" t="s">
        <v>1</v>
      </c>
      <c r="I385" s="3">
        <v>329.2</v>
      </c>
      <c r="J385" s="3">
        <f t="shared" si="51"/>
        <v>-9.1047040971170556E-2</v>
      </c>
      <c r="K385" s="40">
        <v>283.7</v>
      </c>
      <c r="L385" s="40">
        <f t="shared" si="49"/>
        <v>1.2491077801570327</v>
      </c>
      <c r="M385" s="21" t="s">
        <v>1</v>
      </c>
      <c r="N385" s="21" t="s">
        <v>1</v>
      </c>
      <c r="O385" s="21" t="s">
        <v>1</v>
      </c>
      <c r="P385" s="21" t="s">
        <v>1</v>
      </c>
      <c r="Q385" s="126">
        <f t="shared" si="52"/>
        <v>356.89460000000065</v>
      </c>
      <c r="R385" s="123">
        <f t="shared" si="47"/>
        <v>1.2491077801570327</v>
      </c>
    </row>
    <row r="386" spans="1:18" s="7" customFormat="1" x14ac:dyDescent="0.25">
      <c r="A386" s="125">
        <v>18067</v>
      </c>
      <c r="B386" s="40">
        <f t="shared" si="50"/>
        <v>91.180887683050614</v>
      </c>
      <c r="C386" s="46">
        <f t="shared" si="48"/>
        <v>0.42298202326400691</v>
      </c>
      <c r="D386" s="3">
        <f t="shared" si="53"/>
        <v>10.085007727975249</v>
      </c>
      <c r="E386" s="21" t="s">
        <v>1</v>
      </c>
      <c r="F386" s="21" t="s">
        <v>1</v>
      </c>
      <c r="G386" s="21" t="s">
        <v>1</v>
      </c>
      <c r="H386" s="21" t="s">
        <v>1</v>
      </c>
      <c r="I386" s="3">
        <v>332.7</v>
      </c>
      <c r="J386" s="3">
        <f t="shared" si="51"/>
        <v>1.063183475091134</v>
      </c>
      <c r="K386" s="40">
        <v>284.89999999999998</v>
      </c>
      <c r="L386" s="40">
        <f t="shared" si="49"/>
        <v>0.42298202326400691</v>
      </c>
      <c r="M386" s="21" t="s">
        <v>1</v>
      </c>
      <c r="N386" s="21" t="s">
        <v>1</v>
      </c>
      <c r="O386" s="21" t="s">
        <v>1</v>
      </c>
      <c r="P386" s="21" t="s">
        <v>1</v>
      </c>
      <c r="Q386" s="126">
        <f t="shared" si="52"/>
        <v>358.40420000000063</v>
      </c>
      <c r="R386" s="123">
        <f t="shared" si="47"/>
        <v>0.42298202326400691</v>
      </c>
    </row>
    <row r="387" spans="1:18" s="7" customFormat="1" x14ac:dyDescent="0.25">
      <c r="A387" s="125">
        <v>18097</v>
      </c>
      <c r="B387" s="40">
        <f t="shared" si="50"/>
        <v>92.589086720626696</v>
      </c>
      <c r="C387" s="46">
        <f t="shared" si="48"/>
        <v>1.5444015444015635</v>
      </c>
      <c r="D387" s="3">
        <f t="shared" si="53"/>
        <v>11.098310291858681</v>
      </c>
      <c r="E387" s="21" t="s">
        <v>1</v>
      </c>
      <c r="F387" s="21" t="s">
        <v>1</v>
      </c>
      <c r="G387" s="21" t="s">
        <v>1</v>
      </c>
      <c r="H387" s="21" t="s">
        <v>1</v>
      </c>
      <c r="I387" s="3">
        <v>339.8</v>
      </c>
      <c r="J387" s="3">
        <f t="shared" si="51"/>
        <v>2.1340547039374824</v>
      </c>
      <c r="K387" s="40">
        <v>289.3</v>
      </c>
      <c r="L387" s="40">
        <f t="shared" si="49"/>
        <v>1.5444015444015635</v>
      </c>
      <c r="M387" s="21" t="s">
        <v>1</v>
      </c>
      <c r="N387" s="21" t="s">
        <v>1</v>
      </c>
      <c r="O387" s="21" t="s">
        <v>1</v>
      </c>
      <c r="P387" s="21" t="s">
        <v>1</v>
      </c>
      <c r="Q387" s="126">
        <f t="shared" si="52"/>
        <v>363.93940000000072</v>
      </c>
      <c r="R387" s="123">
        <f t="shared" si="47"/>
        <v>1.5444015444015635</v>
      </c>
    </row>
    <row r="388" spans="1:18" s="7" customFormat="1" x14ac:dyDescent="0.25">
      <c r="A388" s="125">
        <v>18128</v>
      </c>
      <c r="B388" s="40">
        <f t="shared" si="50"/>
        <v>92.109018866907576</v>
      </c>
      <c r="C388" s="46">
        <f t="shared" si="48"/>
        <v>-0.51849291393017971</v>
      </c>
      <c r="D388" s="3">
        <f t="shared" si="53"/>
        <v>7.2679836004472254</v>
      </c>
      <c r="E388" s="21" t="s">
        <v>1</v>
      </c>
      <c r="F388" s="21" t="s">
        <v>1</v>
      </c>
      <c r="G388" s="21" t="s">
        <v>1</v>
      </c>
      <c r="H388" s="21" t="s">
        <v>1</v>
      </c>
      <c r="I388" s="3">
        <v>335.1</v>
      </c>
      <c r="J388" s="3">
        <f t="shared" si="51"/>
        <v>-1.3831665685697381</v>
      </c>
      <c r="K388" s="40">
        <v>287.8</v>
      </c>
      <c r="L388" s="40">
        <f t="shared" si="49"/>
        <v>-0.51849291393017971</v>
      </c>
      <c r="M388" s="21" t="s">
        <v>1</v>
      </c>
      <c r="N388" s="21" t="s">
        <v>1</v>
      </c>
      <c r="O388" s="21" t="s">
        <v>1</v>
      </c>
      <c r="P388" s="21" t="s">
        <v>1</v>
      </c>
      <c r="Q388" s="126">
        <f t="shared" si="52"/>
        <v>362.05240000000072</v>
      </c>
      <c r="R388" s="123">
        <f t="shared" si="47"/>
        <v>-0.51849291393017971</v>
      </c>
    </row>
    <row r="389" spans="1:18" s="7" customFormat="1" x14ac:dyDescent="0.25">
      <c r="A389" s="125">
        <v>18159</v>
      </c>
      <c r="B389" s="40">
        <f t="shared" si="50"/>
        <v>93.9652812346215</v>
      </c>
      <c r="C389" s="46">
        <f t="shared" si="48"/>
        <v>2.0152883947185618</v>
      </c>
      <c r="D389" s="3">
        <f t="shared" si="53"/>
        <v>8.6200517943026078</v>
      </c>
      <c r="E389" s="21" t="s">
        <v>1</v>
      </c>
      <c r="F389" s="21" t="s">
        <v>1</v>
      </c>
      <c r="G389" s="21" t="s">
        <v>1</v>
      </c>
      <c r="H389" s="21" t="s">
        <v>1</v>
      </c>
      <c r="I389" s="3">
        <v>341.3</v>
      </c>
      <c r="J389" s="3">
        <f t="shared" si="51"/>
        <v>1.8501939719486771</v>
      </c>
      <c r="K389" s="40">
        <v>293.60000000000002</v>
      </c>
      <c r="L389" s="40">
        <f t="shared" si="49"/>
        <v>2.0152883947185618</v>
      </c>
      <c r="M389" s="21" t="s">
        <v>1</v>
      </c>
      <c r="N389" s="21" t="s">
        <v>1</v>
      </c>
      <c r="O389" s="21" t="s">
        <v>1</v>
      </c>
      <c r="P389" s="21" t="s">
        <v>1</v>
      </c>
      <c r="Q389" s="126">
        <f t="shared" si="52"/>
        <v>369.34880000000078</v>
      </c>
      <c r="R389" s="123">
        <f t="shared" si="47"/>
        <v>2.0152883947185618</v>
      </c>
    </row>
    <row r="390" spans="1:18" s="7" customFormat="1" x14ac:dyDescent="0.25">
      <c r="A390" s="125">
        <v>18189</v>
      </c>
      <c r="B390" s="40">
        <f t="shared" si="50"/>
        <v>94.637376229828234</v>
      </c>
      <c r="C390" s="46">
        <f t="shared" si="48"/>
        <v>0.71525885558580971</v>
      </c>
      <c r="D390" s="3">
        <f t="shared" si="53"/>
        <v>8.3944281524926048</v>
      </c>
      <c r="E390" s="21" t="s">
        <v>1</v>
      </c>
      <c r="F390" s="21" t="s">
        <v>1</v>
      </c>
      <c r="G390" s="21" t="s">
        <v>1</v>
      </c>
      <c r="H390" s="21" t="s">
        <v>1</v>
      </c>
      <c r="I390" s="3">
        <v>348.7</v>
      </c>
      <c r="J390" s="3">
        <f t="shared" si="51"/>
        <v>2.1681804863756149</v>
      </c>
      <c r="K390" s="40">
        <v>295.7</v>
      </c>
      <c r="L390" s="40">
        <f t="shared" si="49"/>
        <v>0.71525885558580971</v>
      </c>
      <c r="M390" s="21" t="s">
        <v>1</v>
      </c>
      <c r="N390" s="21" t="s">
        <v>1</v>
      </c>
      <c r="O390" s="21" t="s">
        <v>1</v>
      </c>
      <c r="P390" s="21" t="s">
        <v>1</v>
      </c>
      <c r="Q390" s="126">
        <f t="shared" si="52"/>
        <v>371.99060000000071</v>
      </c>
      <c r="R390" s="123">
        <f t="shared" si="47"/>
        <v>0.71525885558580971</v>
      </c>
    </row>
    <row r="391" spans="1:18" s="7" customFormat="1" x14ac:dyDescent="0.25">
      <c r="A391" s="125">
        <v>18220</v>
      </c>
      <c r="B391" s="40">
        <f t="shared" si="50"/>
        <v>94.189312899690393</v>
      </c>
      <c r="C391" s="46">
        <f t="shared" si="48"/>
        <v>-0.47345282380790721</v>
      </c>
      <c r="D391" s="3">
        <f t="shared" si="53"/>
        <v>8.7583148558757706</v>
      </c>
      <c r="E391" s="21" t="s">
        <v>1</v>
      </c>
      <c r="F391" s="21" t="s">
        <v>1</v>
      </c>
      <c r="G391" s="21" t="s">
        <v>1</v>
      </c>
      <c r="H391" s="21" t="s">
        <v>1</v>
      </c>
      <c r="I391" s="3">
        <v>335</v>
      </c>
      <c r="J391" s="3">
        <f t="shared" si="51"/>
        <v>-3.9288786922856311</v>
      </c>
      <c r="K391" s="40">
        <v>294.3</v>
      </c>
      <c r="L391" s="40">
        <f t="shared" si="49"/>
        <v>-0.47345282380790721</v>
      </c>
      <c r="M391" s="21" t="s">
        <v>1</v>
      </c>
      <c r="N391" s="21" t="s">
        <v>1</v>
      </c>
      <c r="O391" s="21" t="s">
        <v>1</v>
      </c>
      <c r="P391" s="21" t="s">
        <v>1</v>
      </c>
      <c r="Q391" s="126">
        <f t="shared" si="52"/>
        <v>370.22940000000074</v>
      </c>
      <c r="R391" s="123">
        <f t="shared" si="47"/>
        <v>-0.47345282380790721</v>
      </c>
    </row>
    <row r="392" spans="1:18" s="7" customFormat="1" x14ac:dyDescent="0.25">
      <c r="A392" s="125">
        <v>18250</v>
      </c>
      <c r="B392" s="40">
        <f t="shared" si="50"/>
        <v>93.901272187458915</v>
      </c>
      <c r="C392" s="46">
        <f t="shared" si="48"/>
        <v>-0.30581039755352979</v>
      </c>
      <c r="D392" s="3">
        <f t="shared" si="53"/>
        <v>9.31445603576746</v>
      </c>
      <c r="E392" s="21" t="s">
        <v>1</v>
      </c>
      <c r="F392" s="21" t="s">
        <v>1</v>
      </c>
      <c r="G392" s="21" t="s">
        <v>1</v>
      </c>
      <c r="H392" s="21" t="s">
        <v>1</v>
      </c>
      <c r="I392" s="3">
        <v>359.2</v>
      </c>
      <c r="J392" s="3">
        <f t="shared" si="51"/>
        <v>7.2238805970149311</v>
      </c>
      <c r="K392" s="40">
        <v>293.39999999999998</v>
      </c>
      <c r="L392" s="40">
        <f t="shared" si="49"/>
        <v>-0.30581039755352979</v>
      </c>
      <c r="M392" s="21" t="s">
        <v>1</v>
      </c>
      <c r="N392" s="21" t="s">
        <v>1</v>
      </c>
      <c r="O392" s="21" t="s">
        <v>1</v>
      </c>
      <c r="P392" s="21" t="s">
        <v>1</v>
      </c>
      <c r="Q392" s="126">
        <f t="shared" si="52"/>
        <v>369.09720000000067</v>
      </c>
      <c r="R392" s="123">
        <f t="shared" si="47"/>
        <v>-0.30581039755352979</v>
      </c>
    </row>
    <row r="393" spans="1:18" s="7" customFormat="1" x14ac:dyDescent="0.25">
      <c r="A393" s="125">
        <v>18281</v>
      </c>
      <c r="B393" s="40">
        <v>92.109018866907562</v>
      </c>
      <c r="C393" s="46">
        <f t="shared" si="48"/>
        <v>-1.9086571233810412</v>
      </c>
      <c r="D393" s="3">
        <f t="shared" si="53"/>
        <v>6.750741839762564</v>
      </c>
      <c r="E393" s="21" t="s">
        <v>1</v>
      </c>
      <c r="F393" s="21" t="s">
        <v>1</v>
      </c>
      <c r="G393" s="21" t="s">
        <v>1</v>
      </c>
      <c r="H393" s="21" t="s">
        <v>1</v>
      </c>
      <c r="I393" s="3">
        <v>359.1</v>
      </c>
      <c r="J393" s="3">
        <f t="shared" si="51"/>
        <v>-2.783964365254965E-2</v>
      </c>
      <c r="K393" s="40">
        <v>287.8</v>
      </c>
      <c r="L393" s="40">
        <f t="shared" si="49"/>
        <v>-1.9086571233810412</v>
      </c>
      <c r="M393" s="21" t="s">
        <v>1</v>
      </c>
      <c r="N393" s="21" t="s">
        <v>1</v>
      </c>
      <c r="O393" s="21" t="s">
        <v>1</v>
      </c>
      <c r="P393" s="21" t="s">
        <v>1</v>
      </c>
      <c r="Q393" s="126">
        <f t="shared" si="52"/>
        <v>362.05240000000066</v>
      </c>
      <c r="R393" s="123">
        <f t="shared" si="47"/>
        <v>-1.9086571233810523</v>
      </c>
    </row>
    <row r="394" spans="1:18" s="7" customFormat="1" x14ac:dyDescent="0.25">
      <c r="A394" s="125">
        <v>18312</v>
      </c>
      <c r="B394" s="40">
        <v>93.133163621508331</v>
      </c>
      <c r="C394" s="46">
        <f t="shared" si="48"/>
        <v>1.1118832522585054</v>
      </c>
      <c r="D394" s="3">
        <f t="shared" si="53"/>
        <v>7.5388026607538183</v>
      </c>
      <c r="E394" s="21" t="s">
        <v>1</v>
      </c>
      <c r="F394" s="21" t="s">
        <v>1</v>
      </c>
      <c r="G394" s="21" t="s">
        <v>1</v>
      </c>
      <c r="H394" s="21" t="s">
        <v>1</v>
      </c>
      <c r="I394" s="3">
        <v>359.3</v>
      </c>
      <c r="J394" s="3">
        <f t="shared" si="51"/>
        <v>5.5694792536886695E-2</v>
      </c>
      <c r="K394" s="40">
        <v>291</v>
      </c>
      <c r="L394" s="40">
        <f t="shared" si="49"/>
        <v>1.1118832522585054</v>
      </c>
      <c r="M394" s="21" t="s">
        <v>1</v>
      </c>
      <c r="N394" s="21" t="s">
        <v>1</v>
      </c>
      <c r="O394" s="21" t="s">
        <v>1</v>
      </c>
      <c r="P394" s="21" t="s">
        <v>1</v>
      </c>
      <c r="Q394" s="126">
        <f t="shared" si="52"/>
        <v>366.07800000000066</v>
      </c>
      <c r="R394" s="123">
        <f t="shared" si="47"/>
        <v>1.1118832522585054</v>
      </c>
    </row>
    <row r="395" spans="1:18" s="7" customFormat="1" x14ac:dyDescent="0.25">
      <c r="A395" s="125">
        <v>18340</v>
      </c>
      <c r="B395" s="40">
        <v>97.261747163492714</v>
      </c>
      <c r="C395" s="46">
        <f t="shared" si="48"/>
        <v>4.4329896907216337</v>
      </c>
      <c r="D395" s="3">
        <f t="shared" si="53"/>
        <v>10.509090909090869</v>
      </c>
      <c r="E395" s="21" t="s">
        <v>1</v>
      </c>
      <c r="F395" s="21" t="s">
        <v>1</v>
      </c>
      <c r="G395" s="21" t="s">
        <v>1</v>
      </c>
      <c r="H395" s="21" t="s">
        <v>1</v>
      </c>
      <c r="I395" s="3">
        <v>363.8</v>
      </c>
      <c r="J395" s="3">
        <f t="shared" si="51"/>
        <v>1.2524352908433123</v>
      </c>
      <c r="K395" s="40">
        <v>303.89999999999998</v>
      </c>
      <c r="L395" s="40">
        <f t="shared" si="49"/>
        <v>4.4329896907216337</v>
      </c>
      <c r="M395" s="21" t="s">
        <v>1</v>
      </c>
      <c r="N395" s="21" t="s">
        <v>1</v>
      </c>
      <c r="O395" s="21" t="s">
        <v>1</v>
      </c>
      <c r="P395" s="21" t="s">
        <v>1</v>
      </c>
      <c r="Q395" s="126">
        <f t="shared" si="52"/>
        <v>382.30620000000062</v>
      </c>
      <c r="R395" s="123">
        <f t="shared" ref="R395:R458" si="54">((Q395/Q394)-1)*100</f>
        <v>4.4329896907216337</v>
      </c>
    </row>
    <row r="396" spans="1:18" s="7" customFormat="1" x14ac:dyDescent="0.25">
      <c r="A396" s="125">
        <v>18371</v>
      </c>
      <c r="B396" s="40">
        <v>98.285891918093512</v>
      </c>
      <c r="C396" s="46">
        <f t="shared" si="48"/>
        <v>1.0529779532741257</v>
      </c>
      <c r="D396" s="3">
        <f t="shared" si="53"/>
        <v>9.6002855103497264</v>
      </c>
      <c r="E396" s="21" t="s">
        <v>1</v>
      </c>
      <c r="F396" s="21" t="s">
        <v>1</v>
      </c>
      <c r="G396" s="21" t="s">
        <v>1</v>
      </c>
      <c r="H396" s="21" t="s">
        <v>1</v>
      </c>
      <c r="I396" s="3">
        <v>368.4</v>
      </c>
      <c r="J396" s="3">
        <f t="shared" si="51"/>
        <v>1.264431006047273</v>
      </c>
      <c r="K396" s="40">
        <v>307.10000000000002</v>
      </c>
      <c r="L396" s="40">
        <f t="shared" si="49"/>
        <v>1.0529779532741257</v>
      </c>
      <c r="M396" s="21" t="s">
        <v>1</v>
      </c>
      <c r="N396" s="21" t="s">
        <v>1</v>
      </c>
      <c r="O396" s="21" t="s">
        <v>1</v>
      </c>
      <c r="P396" s="21" t="s">
        <v>1</v>
      </c>
      <c r="Q396" s="126">
        <f t="shared" si="52"/>
        <v>386.33180000000073</v>
      </c>
      <c r="R396" s="123">
        <f t="shared" si="54"/>
        <v>1.0529779532741257</v>
      </c>
    </row>
    <row r="397" spans="1:18" s="7" customFormat="1" x14ac:dyDescent="0.25">
      <c r="A397" s="125">
        <v>18401</v>
      </c>
      <c r="B397" s="40">
        <v>98.157873823768412</v>
      </c>
      <c r="C397" s="46">
        <f t="shared" si="48"/>
        <v>-0.13025073266038634</v>
      </c>
      <c r="D397" s="3">
        <f t="shared" si="53"/>
        <v>8.1071554458935324</v>
      </c>
      <c r="E397" s="21" t="s">
        <v>1</v>
      </c>
      <c r="F397" s="21" t="s">
        <v>1</v>
      </c>
      <c r="G397" s="21" t="s">
        <v>1</v>
      </c>
      <c r="H397" s="21" t="s">
        <v>1</v>
      </c>
      <c r="I397" s="3">
        <v>367.3</v>
      </c>
      <c r="J397" s="3">
        <f t="shared" si="51"/>
        <v>-0.29858849077089022</v>
      </c>
      <c r="K397" s="40">
        <v>306.7</v>
      </c>
      <c r="L397" s="40">
        <f t="shared" si="49"/>
        <v>-0.13025073266038634</v>
      </c>
      <c r="M397" s="21" t="s">
        <v>1</v>
      </c>
      <c r="N397" s="21" t="s">
        <v>1</v>
      </c>
      <c r="O397" s="21" t="s">
        <v>1</v>
      </c>
      <c r="P397" s="21" t="s">
        <v>1</v>
      </c>
      <c r="Q397" s="126">
        <f t="shared" si="52"/>
        <v>385.82860000000068</v>
      </c>
      <c r="R397" s="123">
        <f t="shared" si="54"/>
        <v>-0.13025073266038634</v>
      </c>
    </row>
    <row r="398" spans="1:18" s="7" customFormat="1" x14ac:dyDescent="0.25">
      <c r="A398" s="125">
        <v>18432</v>
      </c>
      <c r="B398" s="40">
        <v>98.090955274462104</v>
      </c>
      <c r="C398" s="140">
        <f t="shared" si="48"/>
        <v>-0.74991848712097076</v>
      </c>
      <c r="D398" s="3">
        <f t="shared" si="53"/>
        <v>7.5784166693257493</v>
      </c>
      <c r="E398" s="21" t="s">
        <v>1</v>
      </c>
      <c r="F398" s="21" t="s">
        <v>1</v>
      </c>
      <c r="G398" s="21" t="s">
        <v>1</v>
      </c>
      <c r="H398" s="21" t="s">
        <v>1</v>
      </c>
      <c r="I398" s="3">
        <v>375.5</v>
      </c>
      <c r="J398" s="3">
        <f t="shared" si="51"/>
        <v>2.2325074870677808</v>
      </c>
      <c r="K398" s="40">
        <v>304.39999999999998</v>
      </c>
      <c r="L398" s="136">
        <f t="shared" si="49"/>
        <v>-0.74991848712097076</v>
      </c>
      <c r="M398" s="21" t="s">
        <v>1</v>
      </c>
      <c r="N398" s="21" t="s">
        <v>1</v>
      </c>
      <c r="O398" s="21" t="s">
        <v>1</v>
      </c>
      <c r="P398" s="21" t="s">
        <v>1</v>
      </c>
      <c r="Q398" s="126">
        <f t="shared" si="52"/>
        <v>382.93520000000063</v>
      </c>
      <c r="R398" s="123">
        <f t="shared" si="54"/>
        <v>-0.74991848712097076</v>
      </c>
    </row>
    <row r="399" spans="1:18" s="7" customFormat="1" x14ac:dyDescent="0.25">
      <c r="A399" s="125">
        <v>18462</v>
      </c>
      <c r="B399" s="40">
        <v>98.767666858155835</v>
      </c>
      <c r="C399" s="140">
        <f t="shared" si="48"/>
        <v>0.68988173455979407</v>
      </c>
      <c r="D399" s="3">
        <f t="shared" si="53"/>
        <v>6.6731192156285646</v>
      </c>
      <c r="E399" s="21" t="s">
        <v>1</v>
      </c>
      <c r="F399" s="21" t="s">
        <v>1</v>
      </c>
      <c r="G399" s="21" t="s">
        <v>1</v>
      </c>
      <c r="H399" s="21" t="s">
        <v>1</v>
      </c>
      <c r="I399" s="3">
        <v>374.7</v>
      </c>
      <c r="J399" s="3">
        <f t="shared" si="51"/>
        <v>-0.21304926764315057</v>
      </c>
      <c r="K399" s="40">
        <v>306.5</v>
      </c>
      <c r="L399" s="136">
        <f>((K399/K398)-1)*100</f>
        <v>0.68988173455979407</v>
      </c>
      <c r="M399" s="21" t="s">
        <v>1</v>
      </c>
      <c r="N399" s="21" t="s">
        <v>1</v>
      </c>
      <c r="O399" s="21" t="s">
        <v>1</v>
      </c>
      <c r="P399" s="21" t="s">
        <v>1</v>
      </c>
      <c r="Q399" s="126">
        <f t="shared" si="52"/>
        <v>385.57700000000068</v>
      </c>
      <c r="R399" s="123">
        <f t="shared" si="54"/>
        <v>0.68988173455979407</v>
      </c>
    </row>
    <row r="400" spans="1:18" s="7" customFormat="1" x14ac:dyDescent="0.25">
      <c r="A400" s="125">
        <v>18493</v>
      </c>
      <c r="B400" s="40">
        <v>100.4755579979543</v>
      </c>
      <c r="C400" s="140">
        <f t="shared" si="48"/>
        <v>1.7292006525285508</v>
      </c>
      <c r="D400" s="3">
        <f t="shared" si="53"/>
        <v>9.0833006734507791</v>
      </c>
      <c r="E400" s="21" t="s">
        <v>1</v>
      </c>
      <c r="F400" s="21" t="s">
        <v>1</v>
      </c>
      <c r="G400" s="21" t="s">
        <v>1</v>
      </c>
      <c r="H400" s="21" t="s">
        <v>1</v>
      </c>
      <c r="I400" s="3">
        <v>387.7</v>
      </c>
      <c r="J400" s="3">
        <f t="shared" si="51"/>
        <v>3.4694422204430309</v>
      </c>
      <c r="K400" s="40">
        <v>311.8</v>
      </c>
      <c r="L400" s="40">
        <f t="shared" si="49"/>
        <v>1.7292006525285508</v>
      </c>
      <c r="M400" s="21" t="s">
        <v>1</v>
      </c>
      <c r="N400" s="21" t="s">
        <v>1</v>
      </c>
      <c r="O400" s="21" t="s">
        <v>1</v>
      </c>
      <c r="P400" s="21" t="s">
        <v>1</v>
      </c>
      <c r="Q400" s="126">
        <f t="shared" si="52"/>
        <v>392.24440000000072</v>
      </c>
      <c r="R400" s="123">
        <f t="shared" si="54"/>
        <v>1.7292006525285508</v>
      </c>
    </row>
    <row r="401" spans="1:18" s="7" customFormat="1" x14ac:dyDescent="0.25">
      <c r="A401" s="125">
        <v>18524</v>
      </c>
      <c r="B401" s="40">
        <v>103.50464794401192</v>
      </c>
      <c r="C401" s="140">
        <f t="shared" si="48"/>
        <v>3.0147530468248807</v>
      </c>
      <c r="D401" s="3">
        <f t="shared" si="53"/>
        <v>10.152012087923845</v>
      </c>
      <c r="E401" s="21" t="s">
        <v>1</v>
      </c>
      <c r="F401" s="21" t="s">
        <v>1</v>
      </c>
      <c r="G401" s="21" t="s">
        <v>1</v>
      </c>
      <c r="H401" s="21" t="s">
        <v>1</v>
      </c>
      <c r="I401" s="3">
        <v>401.9</v>
      </c>
      <c r="J401" s="3">
        <f t="shared" si="51"/>
        <v>3.6626257415527386</v>
      </c>
      <c r="K401" s="40">
        <v>321.2</v>
      </c>
      <c r="L401" s="40">
        <f t="shared" si="49"/>
        <v>3.0147530468248807</v>
      </c>
      <c r="M401" s="21" t="s">
        <v>1</v>
      </c>
      <c r="N401" s="21" t="s">
        <v>1</v>
      </c>
      <c r="O401" s="21" t="s">
        <v>1</v>
      </c>
      <c r="P401" s="21" t="s">
        <v>1</v>
      </c>
      <c r="Q401" s="126">
        <f t="shared" si="52"/>
        <v>404.06960000000072</v>
      </c>
      <c r="R401" s="123">
        <f t="shared" si="54"/>
        <v>3.0147530468248807</v>
      </c>
    </row>
    <row r="402" spans="1:18" s="7" customFormat="1" x14ac:dyDescent="0.25">
      <c r="A402" s="125">
        <v>18554</v>
      </c>
      <c r="B402" s="40">
        <v>105.1803147226821</v>
      </c>
      <c r="C402" s="140">
        <f t="shared" ref="C402:C452" si="55">L402</f>
        <v>1.6189290161892966</v>
      </c>
      <c r="D402" s="3">
        <f t="shared" si="53"/>
        <v>11.140353751196773</v>
      </c>
      <c r="E402" s="21" t="s">
        <v>1</v>
      </c>
      <c r="F402" s="21" t="s">
        <v>1</v>
      </c>
      <c r="G402" s="21" t="s">
        <v>1</v>
      </c>
      <c r="H402" s="21" t="s">
        <v>1</v>
      </c>
      <c r="I402" s="3">
        <v>409.7</v>
      </c>
      <c r="J402" s="3">
        <f t="shared" si="51"/>
        <v>1.9407812888778242</v>
      </c>
      <c r="K402" s="40">
        <v>326.39999999999998</v>
      </c>
      <c r="L402" s="40">
        <f t="shared" si="49"/>
        <v>1.6189290161892966</v>
      </c>
      <c r="M402" s="21" t="s">
        <v>1</v>
      </c>
      <c r="N402" s="21" t="s">
        <v>1</v>
      </c>
      <c r="O402" s="21" t="s">
        <v>1</v>
      </c>
      <c r="P402" s="21" t="s">
        <v>1</v>
      </c>
      <c r="Q402" s="126">
        <f t="shared" si="52"/>
        <v>410.61120000000074</v>
      </c>
      <c r="R402" s="123">
        <f t="shared" si="54"/>
        <v>1.6189290161892966</v>
      </c>
    </row>
    <row r="403" spans="1:18" s="7" customFormat="1" x14ac:dyDescent="0.25">
      <c r="A403" s="125">
        <v>18585</v>
      </c>
      <c r="B403" s="40">
        <v>106.95265458473709</v>
      </c>
      <c r="C403" s="140">
        <f t="shared" si="55"/>
        <v>1.6850490196078427</v>
      </c>
      <c r="D403" s="3">
        <f t="shared" si="53"/>
        <v>13.550732341193928</v>
      </c>
      <c r="E403" s="21" t="s">
        <v>1</v>
      </c>
      <c r="F403" s="21" t="s">
        <v>1</v>
      </c>
      <c r="G403" s="21" t="s">
        <v>1</v>
      </c>
      <c r="H403" s="21" t="s">
        <v>1</v>
      </c>
      <c r="I403" s="3">
        <v>409.1</v>
      </c>
      <c r="J403" s="3">
        <f t="shared" si="51"/>
        <v>-0.14644862094214117</v>
      </c>
      <c r="K403" s="40">
        <v>331.9</v>
      </c>
      <c r="L403" s="40">
        <f t="shared" ref="L403:L452" si="56">((K403/K402)-1)*100</f>
        <v>1.6850490196078427</v>
      </c>
      <c r="M403" s="21" t="s">
        <v>1</v>
      </c>
      <c r="N403" s="21" t="s">
        <v>1</v>
      </c>
      <c r="O403" s="21" t="s">
        <v>1</v>
      </c>
      <c r="P403" s="21" t="s">
        <v>1</v>
      </c>
      <c r="Q403" s="126">
        <f t="shared" si="52"/>
        <v>417.53020000000072</v>
      </c>
      <c r="R403" s="123">
        <f t="shared" si="54"/>
        <v>1.6850490196078427</v>
      </c>
    </row>
    <row r="404" spans="1:18" s="7" customFormat="1" x14ac:dyDescent="0.25">
      <c r="A404" s="125">
        <v>18615</v>
      </c>
      <c r="B404" s="40">
        <v>108.08050722422665</v>
      </c>
      <c r="C404" s="140">
        <f t="shared" si="55"/>
        <v>1.0545344983428739</v>
      </c>
      <c r="D404" s="3">
        <f t="shared" si="53"/>
        <v>15.100152219941343</v>
      </c>
      <c r="E404" s="21" t="s">
        <v>1</v>
      </c>
      <c r="F404" s="21" t="s">
        <v>1</v>
      </c>
      <c r="G404" s="21" t="s">
        <v>1</v>
      </c>
      <c r="H404" s="21" t="s">
        <v>1</v>
      </c>
      <c r="I404" s="3">
        <v>405.5</v>
      </c>
      <c r="J404" s="3">
        <f t="shared" si="51"/>
        <v>-0.87998044487900273</v>
      </c>
      <c r="K404" s="40">
        <v>335.4</v>
      </c>
      <c r="L404" s="40">
        <f t="shared" si="56"/>
        <v>1.0545344983428739</v>
      </c>
      <c r="M404" s="21" t="s">
        <v>1</v>
      </c>
      <c r="N404" s="21" t="s">
        <v>1</v>
      </c>
      <c r="O404" s="21" t="s">
        <v>1</v>
      </c>
      <c r="P404" s="21" t="s">
        <v>1</v>
      </c>
      <c r="Q404" s="126">
        <f t="shared" si="52"/>
        <v>421.93320000000074</v>
      </c>
      <c r="R404" s="123">
        <f t="shared" si="54"/>
        <v>1.0545344983428739</v>
      </c>
    </row>
    <row r="405" spans="1:18" s="7" customFormat="1" x14ac:dyDescent="0.25">
      <c r="A405" s="125">
        <v>18646</v>
      </c>
      <c r="B405" s="46">
        <f t="shared" ref="B405:B468" si="57">B404*(1+(C405/100))</f>
        <v>110.91625100351466</v>
      </c>
      <c r="C405" s="46">
        <f t="shared" si="55"/>
        <v>2.6237328562910056</v>
      </c>
      <c r="D405" s="3">
        <f t="shared" si="53"/>
        <v>20.418448017324465</v>
      </c>
      <c r="E405" s="21" t="s">
        <v>1</v>
      </c>
      <c r="F405" s="21" t="s">
        <v>1</v>
      </c>
      <c r="G405" s="21" t="s">
        <v>1</v>
      </c>
      <c r="H405" s="21" t="s">
        <v>1</v>
      </c>
      <c r="I405" s="20" t="s">
        <v>1</v>
      </c>
      <c r="J405" s="20" t="s">
        <v>1</v>
      </c>
      <c r="K405" s="40">
        <v>344.2</v>
      </c>
      <c r="L405" s="40">
        <f t="shared" si="56"/>
        <v>2.6237328562910056</v>
      </c>
      <c r="M405" s="21" t="s">
        <v>1</v>
      </c>
      <c r="N405" s="21" t="s">
        <v>1</v>
      </c>
      <c r="O405" s="21" t="s">
        <v>1</v>
      </c>
      <c r="P405" s="21" t="s">
        <v>1</v>
      </c>
      <c r="Q405" s="126">
        <f t="shared" si="52"/>
        <v>433.0036000000008</v>
      </c>
      <c r="R405" s="123">
        <f t="shared" si="54"/>
        <v>2.6237328562910056</v>
      </c>
    </row>
    <row r="406" spans="1:18" s="7" customFormat="1" x14ac:dyDescent="0.25">
      <c r="A406" s="125">
        <v>18677</v>
      </c>
      <c r="B406" s="46">
        <f t="shared" si="57"/>
        <v>115.5887833671142</v>
      </c>
      <c r="C406" s="46">
        <f t="shared" si="55"/>
        <v>4.2126670540383548</v>
      </c>
      <c r="D406" s="3">
        <f t="shared" si="53"/>
        <v>24.111303506090632</v>
      </c>
      <c r="E406" s="21" t="s">
        <v>1</v>
      </c>
      <c r="F406" s="21" t="s">
        <v>1</v>
      </c>
      <c r="G406" s="21" t="s">
        <v>1</v>
      </c>
      <c r="H406" s="21" t="s">
        <v>1</v>
      </c>
      <c r="I406" s="20" t="s">
        <v>1</v>
      </c>
      <c r="J406" s="20" t="s">
        <v>1</v>
      </c>
      <c r="K406" s="40">
        <v>358.7</v>
      </c>
      <c r="L406" s="40">
        <f t="shared" si="56"/>
        <v>4.2126670540383548</v>
      </c>
      <c r="M406" s="21" t="s">
        <v>1</v>
      </c>
      <c r="N406" s="21" t="s">
        <v>1</v>
      </c>
      <c r="O406" s="21" t="s">
        <v>1</v>
      </c>
      <c r="P406" s="21" t="s">
        <v>1</v>
      </c>
      <c r="Q406" s="126">
        <f t="shared" si="52"/>
        <v>451.24460000000084</v>
      </c>
      <c r="R406" s="123">
        <f t="shared" si="54"/>
        <v>4.2126670540383548</v>
      </c>
    </row>
    <row r="407" spans="1:18" s="7" customFormat="1" x14ac:dyDescent="0.25">
      <c r="A407" s="125">
        <v>18705</v>
      </c>
      <c r="B407" s="46">
        <f t="shared" si="57"/>
        <v>120.97025167553575</v>
      </c>
      <c r="C407" s="46">
        <f t="shared" si="55"/>
        <v>4.6557011430164552</v>
      </c>
      <c r="D407" s="3">
        <f t="shared" si="53"/>
        <v>24.375980489215433</v>
      </c>
      <c r="E407" s="21" t="s">
        <v>1</v>
      </c>
      <c r="F407" s="21" t="s">
        <v>1</v>
      </c>
      <c r="G407" s="21" t="s">
        <v>1</v>
      </c>
      <c r="H407" s="21" t="s">
        <v>1</v>
      </c>
      <c r="I407" s="20" t="s">
        <v>1</v>
      </c>
      <c r="J407" s="20" t="s">
        <v>1</v>
      </c>
      <c r="K407" s="40">
        <v>375.4</v>
      </c>
      <c r="L407" s="40">
        <f t="shared" si="56"/>
        <v>4.6557011430164552</v>
      </c>
      <c r="M407" s="21" t="s">
        <v>1</v>
      </c>
      <c r="N407" s="21" t="s">
        <v>1</v>
      </c>
      <c r="O407" s="21" t="s">
        <v>1</v>
      </c>
      <c r="P407" s="21" t="s">
        <v>1</v>
      </c>
      <c r="Q407" s="126">
        <f t="shared" si="52"/>
        <v>472.2532000000009</v>
      </c>
      <c r="R407" s="123">
        <f t="shared" si="54"/>
        <v>4.6557011430164552</v>
      </c>
    </row>
    <row r="408" spans="1:18" s="7" customFormat="1" x14ac:dyDescent="0.25">
      <c r="A408" s="125">
        <v>18736</v>
      </c>
      <c r="B408" s="46">
        <f t="shared" si="57"/>
        <v>123.9993416215934</v>
      </c>
      <c r="C408" s="46">
        <f t="shared" si="55"/>
        <v>2.5039957378796052</v>
      </c>
      <c r="D408" s="3">
        <f t="shared" si="53"/>
        <v>26.161892822754428</v>
      </c>
      <c r="E408" s="21" t="s">
        <v>1</v>
      </c>
      <c r="F408" s="21" t="s">
        <v>1</v>
      </c>
      <c r="G408" s="21" t="s">
        <v>1</v>
      </c>
      <c r="H408" s="21" t="s">
        <v>1</v>
      </c>
      <c r="I408" s="20" t="s">
        <v>1</v>
      </c>
      <c r="J408" s="20" t="s">
        <v>1</v>
      </c>
      <c r="K408" s="40">
        <v>384.8</v>
      </c>
      <c r="L408" s="40">
        <f t="shared" si="56"/>
        <v>2.5039957378796052</v>
      </c>
      <c r="M408" s="21" t="s">
        <v>1</v>
      </c>
      <c r="N408" s="21" t="s">
        <v>1</v>
      </c>
      <c r="O408" s="21" t="s">
        <v>1</v>
      </c>
      <c r="P408" s="21" t="s">
        <v>1</v>
      </c>
      <c r="Q408" s="126">
        <f t="shared" si="52"/>
        <v>484.07840000000095</v>
      </c>
      <c r="R408" s="123">
        <f t="shared" si="54"/>
        <v>2.5039957378796052</v>
      </c>
    </row>
    <row r="409" spans="1:18" s="7" customFormat="1" x14ac:dyDescent="0.25">
      <c r="A409" s="125">
        <v>18766</v>
      </c>
      <c r="B409" s="46">
        <f t="shared" si="57"/>
        <v>126.86730976200968</v>
      </c>
      <c r="C409" s="46">
        <f t="shared" si="55"/>
        <v>2.3128898128898179</v>
      </c>
      <c r="D409" s="3">
        <f t="shared" si="53"/>
        <v>29.248225149809048</v>
      </c>
      <c r="E409" s="21" t="s">
        <v>1</v>
      </c>
      <c r="F409" s="21" t="s">
        <v>1</v>
      </c>
      <c r="G409" s="21" t="s">
        <v>1</v>
      </c>
      <c r="H409" s="21" t="s">
        <v>1</v>
      </c>
      <c r="I409" s="20" t="s">
        <v>1</v>
      </c>
      <c r="J409" s="20" t="s">
        <v>1</v>
      </c>
      <c r="K409" s="40">
        <v>393.7</v>
      </c>
      <c r="L409" s="40">
        <f t="shared" si="56"/>
        <v>2.3128898128898179</v>
      </c>
      <c r="M409" s="21" t="s">
        <v>1</v>
      </c>
      <c r="N409" s="21" t="s">
        <v>1</v>
      </c>
      <c r="O409" s="21" t="s">
        <v>1</v>
      </c>
      <c r="P409" s="21" t="s">
        <v>1</v>
      </c>
      <c r="Q409" s="126">
        <f t="shared" si="52"/>
        <v>495.27460000000099</v>
      </c>
      <c r="R409" s="123">
        <f t="shared" si="54"/>
        <v>2.3128898128898179</v>
      </c>
    </row>
    <row r="410" spans="1:18" s="7" customFormat="1" x14ac:dyDescent="0.25">
      <c r="A410" s="125">
        <v>18797</v>
      </c>
      <c r="B410" s="46">
        <f t="shared" si="57"/>
        <v>128.89744451309087</v>
      </c>
      <c r="C410" s="46">
        <f t="shared" si="55"/>
        <v>1.6002032004064137</v>
      </c>
      <c r="D410" s="3">
        <f t="shared" si="53"/>
        <v>31.406044678055256</v>
      </c>
      <c r="E410" s="21" t="s">
        <v>1</v>
      </c>
      <c r="F410" s="21" t="s">
        <v>1</v>
      </c>
      <c r="G410" s="21" t="s">
        <v>1</v>
      </c>
      <c r="H410" s="21" t="s">
        <v>1</v>
      </c>
      <c r="I410" s="20" t="s">
        <v>1</v>
      </c>
      <c r="J410" s="20" t="s">
        <v>1</v>
      </c>
      <c r="K410" s="40">
        <v>400</v>
      </c>
      <c r="L410" s="40">
        <f t="shared" si="56"/>
        <v>1.6002032004064137</v>
      </c>
      <c r="M410" s="21" t="s">
        <v>1</v>
      </c>
      <c r="N410" s="21" t="s">
        <v>1</v>
      </c>
      <c r="O410" s="21" t="s">
        <v>1</v>
      </c>
      <c r="P410" s="21" t="s">
        <v>1</v>
      </c>
      <c r="Q410" s="126">
        <f t="shared" si="52"/>
        <v>503.20000000000107</v>
      </c>
      <c r="R410" s="123">
        <f t="shared" si="54"/>
        <v>1.6002032004064137</v>
      </c>
    </row>
    <row r="411" spans="1:18" s="7" customFormat="1" x14ac:dyDescent="0.25">
      <c r="A411" s="125">
        <v>18827</v>
      </c>
      <c r="B411" s="46">
        <f t="shared" si="57"/>
        <v>127.54402134570343</v>
      </c>
      <c r="C411" s="46">
        <f t="shared" si="55"/>
        <v>-1.0499999999999954</v>
      </c>
      <c r="D411" s="3">
        <f t="shared" si="53"/>
        <v>29.135399673735797</v>
      </c>
      <c r="E411" s="21" t="s">
        <v>1</v>
      </c>
      <c r="F411" s="21" t="s">
        <v>1</v>
      </c>
      <c r="G411" s="21" t="s">
        <v>1</v>
      </c>
      <c r="H411" s="21" t="s">
        <v>1</v>
      </c>
      <c r="I411" s="20" t="s">
        <v>1</v>
      </c>
      <c r="J411" s="20" t="s">
        <v>1</v>
      </c>
      <c r="K411" s="40">
        <v>395.8</v>
      </c>
      <c r="L411" s="40">
        <f t="shared" si="56"/>
        <v>-1.0499999999999954</v>
      </c>
      <c r="M411" s="21" t="s">
        <v>1</v>
      </c>
      <c r="N411" s="21" t="s">
        <v>1</v>
      </c>
      <c r="O411" s="21" t="s">
        <v>1</v>
      </c>
      <c r="P411" s="21" t="s">
        <v>1</v>
      </c>
      <c r="Q411" s="126">
        <f t="shared" si="52"/>
        <v>497.91640000000109</v>
      </c>
      <c r="R411" s="123">
        <f t="shared" si="54"/>
        <v>-1.0499999999999954</v>
      </c>
    </row>
    <row r="412" spans="1:18" s="7" customFormat="1" x14ac:dyDescent="0.25">
      <c r="A412" s="125">
        <v>18858</v>
      </c>
      <c r="B412" s="46">
        <f t="shared" si="57"/>
        <v>125.12719426108298</v>
      </c>
      <c r="C412" s="46">
        <f t="shared" si="55"/>
        <v>-1.8948964123294609</v>
      </c>
      <c r="D412" s="3">
        <f t="shared" si="53"/>
        <v>24.534958306606857</v>
      </c>
      <c r="E412" s="21" t="s">
        <v>1</v>
      </c>
      <c r="F412" s="21" t="s">
        <v>1</v>
      </c>
      <c r="G412" s="21" t="s">
        <v>1</v>
      </c>
      <c r="H412" s="21" t="s">
        <v>1</v>
      </c>
      <c r="I412" s="20" t="s">
        <v>1</v>
      </c>
      <c r="J412" s="20" t="s">
        <v>1</v>
      </c>
      <c r="K412" s="40">
        <v>388.3</v>
      </c>
      <c r="L412" s="40">
        <f t="shared" si="56"/>
        <v>-1.8948964123294609</v>
      </c>
      <c r="M412" s="21" t="s">
        <v>1</v>
      </c>
      <c r="N412" s="21" t="s">
        <v>1</v>
      </c>
      <c r="O412" s="21" t="s">
        <v>1</v>
      </c>
      <c r="P412" s="21" t="s">
        <v>1</v>
      </c>
      <c r="Q412" s="126">
        <f t="shared" si="52"/>
        <v>488.48140000000109</v>
      </c>
      <c r="R412" s="123">
        <f t="shared" si="54"/>
        <v>-1.8948964123294609</v>
      </c>
    </row>
    <row r="413" spans="1:18" s="7" customFormat="1" x14ac:dyDescent="0.25">
      <c r="A413" s="125">
        <v>18889</v>
      </c>
      <c r="B413" s="46">
        <f t="shared" si="57"/>
        <v>126.54506615072697</v>
      </c>
      <c r="C413" s="46">
        <f t="shared" si="55"/>
        <v>1.1331444759206777</v>
      </c>
      <c r="D413" s="3">
        <f t="shared" si="53"/>
        <v>22.260273972602796</v>
      </c>
      <c r="E413" s="21" t="s">
        <v>1</v>
      </c>
      <c r="F413" s="21" t="s">
        <v>1</v>
      </c>
      <c r="G413" s="21" t="s">
        <v>1</v>
      </c>
      <c r="H413" s="21" t="s">
        <v>1</v>
      </c>
      <c r="I413" s="20" t="s">
        <v>1</v>
      </c>
      <c r="J413" s="20" t="s">
        <v>1</v>
      </c>
      <c r="K413" s="40">
        <v>392.7</v>
      </c>
      <c r="L413" s="40">
        <f t="shared" si="56"/>
        <v>1.1331444759206777</v>
      </c>
      <c r="M413" s="21" t="s">
        <v>1</v>
      </c>
      <c r="N413" s="21" t="s">
        <v>1</v>
      </c>
      <c r="O413" s="21" t="s">
        <v>1</v>
      </c>
      <c r="P413" s="21" t="s">
        <v>1</v>
      </c>
      <c r="Q413" s="126">
        <f t="shared" si="52"/>
        <v>494.01660000000106</v>
      </c>
      <c r="R413" s="123">
        <f t="shared" si="54"/>
        <v>1.1331444759206777</v>
      </c>
    </row>
    <row r="414" spans="1:18" s="7" customFormat="1" x14ac:dyDescent="0.25">
      <c r="A414" s="125">
        <v>18919</v>
      </c>
      <c r="B414" s="46">
        <f t="shared" si="57"/>
        <v>127.18955337329243</v>
      </c>
      <c r="C414" s="46">
        <f t="shared" si="55"/>
        <v>0.50929462694169203</v>
      </c>
      <c r="D414" s="3">
        <f t="shared" si="53"/>
        <v>20.92524509803928</v>
      </c>
      <c r="E414" s="21" t="s">
        <v>1</v>
      </c>
      <c r="F414" s="21" t="s">
        <v>1</v>
      </c>
      <c r="G414" s="21" t="s">
        <v>1</v>
      </c>
      <c r="H414" s="21" t="s">
        <v>1</v>
      </c>
      <c r="I414" s="20" t="s">
        <v>1</v>
      </c>
      <c r="J414" s="20" t="s">
        <v>1</v>
      </c>
      <c r="K414" s="40">
        <v>394.7</v>
      </c>
      <c r="L414" s="40">
        <f t="shared" si="56"/>
        <v>0.50929462694169203</v>
      </c>
      <c r="M414" s="21" t="s">
        <v>1</v>
      </c>
      <c r="N414" s="21" t="s">
        <v>1</v>
      </c>
      <c r="O414" s="21" t="s">
        <v>1</v>
      </c>
      <c r="P414" s="21" t="s">
        <v>1</v>
      </c>
      <c r="Q414" s="126">
        <f t="shared" si="52"/>
        <v>496.53260000000108</v>
      </c>
      <c r="R414" s="123">
        <f t="shared" si="54"/>
        <v>0.50929462694169203</v>
      </c>
    </row>
    <row r="415" spans="1:18" s="7" customFormat="1" x14ac:dyDescent="0.25">
      <c r="A415" s="125">
        <v>18950</v>
      </c>
      <c r="B415" s="46">
        <f t="shared" si="57"/>
        <v>129.76750226355423</v>
      </c>
      <c r="C415" s="46">
        <f t="shared" si="55"/>
        <v>2.0268558398783831</v>
      </c>
      <c r="D415" s="3">
        <f t="shared" si="53"/>
        <v>21.331726423621646</v>
      </c>
      <c r="E415" s="21" t="s">
        <v>1</v>
      </c>
      <c r="F415" s="21" t="s">
        <v>1</v>
      </c>
      <c r="G415" s="21" t="s">
        <v>1</v>
      </c>
      <c r="H415" s="21" t="s">
        <v>1</v>
      </c>
      <c r="I415" s="20" t="s">
        <v>1</v>
      </c>
      <c r="J415" s="20" t="s">
        <v>1</v>
      </c>
      <c r="K415" s="40">
        <v>402.7</v>
      </c>
      <c r="L415" s="40">
        <f t="shared" si="56"/>
        <v>2.0268558398783831</v>
      </c>
      <c r="M415" s="21" t="s">
        <v>1</v>
      </c>
      <c r="N415" s="21" t="s">
        <v>1</v>
      </c>
      <c r="O415" s="21" t="s">
        <v>1</v>
      </c>
      <c r="P415" s="21" t="s">
        <v>1</v>
      </c>
      <c r="Q415" s="126">
        <f t="shared" si="52"/>
        <v>506.5966000000011</v>
      </c>
      <c r="R415" s="123">
        <f t="shared" si="54"/>
        <v>2.0268558398783831</v>
      </c>
    </row>
    <row r="416" spans="1:18" s="7" customFormat="1" x14ac:dyDescent="0.25">
      <c r="A416" s="125">
        <v>18980</v>
      </c>
      <c r="B416" s="46">
        <f t="shared" si="57"/>
        <v>129.38080993001495</v>
      </c>
      <c r="C416" s="46">
        <f t="shared" si="55"/>
        <v>-0.29798857710454651</v>
      </c>
      <c r="D416" s="3">
        <f t="shared" si="53"/>
        <v>19.707811568276725</v>
      </c>
      <c r="E416" s="21" t="s">
        <v>1</v>
      </c>
      <c r="F416" s="21" t="s">
        <v>1</v>
      </c>
      <c r="G416" s="21" t="s">
        <v>1</v>
      </c>
      <c r="H416" s="21" t="s">
        <v>1</v>
      </c>
      <c r="I416" s="20" t="s">
        <v>1</v>
      </c>
      <c r="J416" s="20" t="s">
        <v>1</v>
      </c>
      <c r="K416" s="40">
        <v>401.5</v>
      </c>
      <c r="L416" s="40">
        <f t="shared" si="56"/>
        <v>-0.29798857710454651</v>
      </c>
      <c r="M416" s="21" t="s">
        <v>1</v>
      </c>
      <c r="N416" s="21" t="s">
        <v>1</v>
      </c>
      <c r="O416" s="21" t="s">
        <v>1</v>
      </c>
      <c r="P416" s="21" t="s">
        <v>1</v>
      </c>
      <c r="Q416" s="126">
        <f t="shared" si="52"/>
        <v>505.08700000000107</v>
      </c>
      <c r="R416" s="123">
        <f t="shared" si="54"/>
        <v>-0.29798857710454651</v>
      </c>
    </row>
    <row r="417" spans="1:18" s="7" customFormat="1" x14ac:dyDescent="0.25">
      <c r="A417" s="125">
        <v>19011</v>
      </c>
      <c r="B417" s="46">
        <f t="shared" si="57"/>
        <v>129.54193173565631</v>
      </c>
      <c r="C417" s="46">
        <f t="shared" si="55"/>
        <v>0.12453300124533051</v>
      </c>
      <c r="D417" s="3">
        <f t="shared" si="53"/>
        <v>16.792562463683925</v>
      </c>
      <c r="E417" s="21" t="s">
        <v>1</v>
      </c>
      <c r="F417" s="21" t="s">
        <v>1</v>
      </c>
      <c r="G417" s="21" t="s">
        <v>1</v>
      </c>
      <c r="H417" s="21" t="s">
        <v>1</v>
      </c>
      <c r="I417" s="20" t="s">
        <v>1</v>
      </c>
      <c r="J417" s="20" t="s">
        <v>1</v>
      </c>
      <c r="K417" s="40">
        <v>402</v>
      </c>
      <c r="L417" s="40">
        <f t="shared" si="56"/>
        <v>0.12453300124533051</v>
      </c>
      <c r="M417" s="21" t="s">
        <v>1</v>
      </c>
      <c r="N417" s="21" t="s">
        <v>1</v>
      </c>
      <c r="O417" s="21" t="s">
        <v>1</v>
      </c>
      <c r="P417" s="21" t="s">
        <v>1</v>
      </c>
      <c r="Q417" s="126">
        <f t="shared" si="52"/>
        <v>505.71600000000109</v>
      </c>
      <c r="R417" s="123">
        <f t="shared" si="54"/>
        <v>0.12453300124533051</v>
      </c>
    </row>
    <row r="418" spans="1:18" s="7" customFormat="1" x14ac:dyDescent="0.25">
      <c r="A418" s="125">
        <v>19042</v>
      </c>
      <c r="B418" s="46">
        <f t="shared" si="57"/>
        <v>128.80077142970603</v>
      </c>
      <c r="C418" s="46">
        <f t="shared" si="55"/>
        <v>-0.57213930348258835</v>
      </c>
      <c r="D418" s="3">
        <f t="shared" si="53"/>
        <v>11.430164482854765</v>
      </c>
      <c r="E418" s="21" t="s">
        <v>1</v>
      </c>
      <c r="F418" s="21" t="s">
        <v>1</v>
      </c>
      <c r="G418" s="21" t="s">
        <v>1</v>
      </c>
      <c r="H418" s="21" t="s">
        <v>1</v>
      </c>
      <c r="I418" s="20" t="s">
        <v>1</v>
      </c>
      <c r="J418" s="20" t="s">
        <v>1</v>
      </c>
      <c r="K418" s="41">
        <v>399.7</v>
      </c>
      <c r="L418" s="40">
        <f t="shared" si="56"/>
        <v>-0.57213930348258835</v>
      </c>
      <c r="M418" s="21" t="s">
        <v>1</v>
      </c>
      <c r="N418" s="21" t="s">
        <v>1</v>
      </c>
      <c r="O418" s="21" t="s">
        <v>1</v>
      </c>
      <c r="P418" s="21" t="s">
        <v>1</v>
      </c>
      <c r="Q418" s="126">
        <f t="shared" si="52"/>
        <v>502.8226000000011</v>
      </c>
      <c r="R418" s="123">
        <f t="shared" si="54"/>
        <v>-0.57213930348258835</v>
      </c>
    </row>
    <row r="419" spans="1:18" s="7" customFormat="1" x14ac:dyDescent="0.25">
      <c r="A419" s="125">
        <v>19071</v>
      </c>
      <c r="B419" s="46">
        <f t="shared" si="57"/>
        <v>130.02529715258038</v>
      </c>
      <c r="C419" s="46">
        <f t="shared" si="55"/>
        <v>0.95071303477607394</v>
      </c>
      <c r="D419" s="3">
        <f t="shared" si="53"/>
        <v>7.4853489611081514</v>
      </c>
      <c r="E419" s="21" t="s">
        <v>1</v>
      </c>
      <c r="F419" s="21" t="s">
        <v>1</v>
      </c>
      <c r="G419" s="21" t="s">
        <v>1</v>
      </c>
      <c r="H419" s="21" t="s">
        <v>1</v>
      </c>
      <c r="I419" s="20" t="s">
        <v>1</v>
      </c>
      <c r="J419" s="20" t="s">
        <v>1</v>
      </c>
      <c r="K419" s="40">
        <v>403.5</v>
      </c>
      <c r="L419" s="40">
        <f t="shared" si="56"/>
        <v>0.95071303477607394</v>
      </c>
      <c r="M419" s="21" t="s">
        <v>1</v>
      </c>
      <c r="N419" s="21" t="s">
        <v>1</v>
      </c>
      <c r="O419" s="21" t="s">
        <v>1</v>
      </c>
      <c r="P419" s="21" t="s">
        <v>1</v>
      </c>
      <c r="Q419" s="126">
        <f t="shared" si="52"/>
        <v>507.60300000000109</v>
      </c>
      <c r="R419" s="123">
        <f t="shared" si="54"/>
        <v>0.95071303477607394</v>
      </c>
    </row>
    <row r="420" spans="1:18" s="7" customFormat="1" x14ac:dyDescent="0.25">
      <c r="A420" s="125">
        <v>19102</v>
      </c>
      <c r="B420" s="46">
        <f t="shared" si="57"/>
        <v>131.02425234755682</v>
      </c>
      <c r="C420" s="46">
        <f t="shared" si="55"/>
        <v>0.76827757125155216</v>
      </c>
      <c r="D420" s="3">
        <f t="shared" si="53"/>
        <v>5.6652806652806476</v>
      </c>
      <c r="E420" s="21" t="s">
        <v>1</v>
      </c>
      <c r="F420" s="21" t="s">
        <v>1</v>
      </c>
      <c r="G420" s="21" t="s">
        <v>1</v>
      </c>
      <c r="H420" s="21" t="s">
        <v>1</v>
      </c>
      <c r="I420" s="20" t="s">
        <v>1</v>
      </c>
      <c r="J420" s="20" t="s">
        <v>1</v>
      </c>
      <c r="K420" s="40">
        <v>406.6</v>
      </c>
      <c r="L420" s="40">
        <f t="shared" si="56"/>
        <v>0.76827757125155216</v>
      </c>
      <c r="M420" s="21" t="s">
        <v>1</v>
      </c>
      <c r="N420" s="21" t="s">
        <v>1</v>
      </c>
      <c r="O420" s="21" t="s">
        <v>1</v>
      </c>
      <c r="P420" s="21" t="s">
        <v>1</v>
      </c>
      <c r="Q420" s="126">
        <f t="shared" si="52"/>
        <v>511.50280000000112</v>
      </c>
      <c r="R420" s="123">
        <f t="shared" si="54"/>
        <v>0.76827757125155216</v>
      </c>
    </row>
    <row r="421" spans="1:18" s="7" customFormat="1" x14ac:dyDescent="0.25">
      <c r="A421" s="125">
        <v>19132</v>
      </c>
      <c r="B421" s="46">
        <f t="shared" si="57"/>
        <v>130.66978437514584</v>
      </c>
      <c r="C421" s="46">
        <f t="shared" si="55"/>
        <v>-0.27053615346778193</v>
      </c>
      <c r="D421" s="3">
        <f t="shared" si="53"/>
        <v>2.9972059944119778</v>
      </c>
      <c r="E421" s="21" t="s">
        <v>1</v>
      </c>
      <c r="F421" s="21" t="s">
        <v>1</v>
      </c>
      <c r="G421" s="21" t="s">
        <v>1</v>
      </c>
      <c r="H421" s="21" t="s">
        <v>1</v>
      </c>
      <c r="I421" s="20" t="s">
        <v>1</v>
      </c>
      <c r="J421" s="20" t="s">
        <v>1</v>
      </c>
      <c r="K421" s="40">
        <v>405.5</v>
      </c>
      <c r="L421" s="40">
        <f t="shared" si="56"/>
        <v>-0.27053615346778193</v>
      </c>
      <c r="M421" s="21" t="s">
        <v>1</v>
      </c>
      <c r="N421" s="21" t="s">
        <v>1</v>
      </c>
      <c r="O421" s="21" t="s">
        <v>1</v>
      </c>
      <c r="P421" s="21" t="s">
        <v>1</v>
      </c>
      <c r="Q421" s="126">
        <f t="shared" si="52"/>
        <v>510.11900000000111</v>
      </c>
      <c r="R421" s="123">
        <f t="shared" si="54"/>
        <v>-0.27053615346778193</v>
      </c>
    </row>
    <row r="422" spans="1:18" s="7" customFormat="1" x14ac:dyDescent="0.25">
      <c r="A422" s="125">
        <v>19163</v>
      </c>
      <c r="B422" s="46">
        <f t="shared" si="57"/>
        <v>130.60533565288929</v>
      </c>
      <c r="C422" s="46">
        <f t="shared" si="55"/>
        <v>-4.9321824907522238E-2</v>
      </c>
      <c r="D422" s="3">
        <f t="shared" si="53"/>
        <v>1.3249999999999762</v>
      </c>
      <c r="E422" s="21" t="s">
        <v>1</v>
      </c>
      <c r="F422" s="21" t="s">
        <v>1</v>
      </c>
      <c r="G422" s="21" t="s">
        <v>1</v>
      </c>
      <c r="H422" s="21" t="s">
        <v>1</v>
      </c>
      <c r="I422" s="20" t="s">
        <v>1</v>
      </c>
      <c r="J422" s="20" t="s">
        <v>1</v>
      </c>
      <c r="K422" s="40">
        <v>405.3</v>
      </c>
      <c r="L422" s="40">
        <f t="shared" si="56"/>
        <v>-4.9321824907522238E-2</v>
      </c>
      <c r="M422" s="21" t="s">
        <v>1</v>
      </c>
      <c r="N422" s="21" t="s">
        <v>1</v>
      </c>
      <c r="O422" s="21" t="s">
        <v>1</v>
      </c>
      <c r="P422" s="21" t="s">
        <v>1</v>
      </c>
      <c r="Q422" s="126">
        <f t="shared" si="52"/>
        <v>509.86740000000111</v>
      </c>
      <c r="R422" s="123">
        <f t="shared" si="54"/>
        <v>-4.9321824907522238E-2</v>
      </c>
    </row>
    <row r="423" spans="1:18" s="7" customFormat="1" x14ac:dyDescent="0.25">
      <c r="A423" s="125">
        <v>19193</v>
      </c>
      <c r="B423" s="46">
        <f t="shared" si="57"/>
        <v>128.8329957908343</v>
      </c>
      <c r="C423" s="46">
        <f t="shared" si="55"/>
        <v>-1.3570194917345124</v>
      </c>
      <c r="D423" s="3">
        <f t="shared" si="53"/>
        <v>1.0106114199090133</v>
      </c>
      <c r="E423" s="21" t="s">
        <v>1</v>
      </c>
      <c r="F423" s="21" t="s">
        <v>1</v>
      </c>
      <c r="G423" s="21" t="s">
        <v>1</v>
      </c>
      <c r="H423" s="21" t="s">
        <v>1</v>
      </c>
      <c r="I423" s="20" t="s">
        <v>1</v>
      </c>
      <c r="J423" s="20" t="s">
        <v>1</v>
      </c>
      <c r="K423" s="40">
        <v>399.8</v>
      </c>
      <c r="L423" s="40">
        <f t="shared" si="56"/>
        <v>-1.3570194917345124</v>
      </c>
      <c r="M423" s="21" t="s">
        <v>1</v>
      </c>
      <c r="N423" s="21" t="s">
        <v>1</v>
      </c>
      <c r="O423" s="21" t="s">
        <v>1</v>
      </c>
      <c r="P423" s="21" t="s">
        <v>1</v>
      </c>
      <c r="Q423" s="126">
        <f t="shared" si="52"/>
        <v>502.94840000000113</v>
      </c>
      <c r="R423" s="123">
        <f t="shared" si="54"/>
        <v>-1.3570194917345124</v>
      </c>
    </row>
    <row r="424" spans="1:18" s="7" customFormat="1" x14ac:dyDescent="0.25">
      <c r="A424" s="125">
        <v>19224</v>
      </c>
      <c r="B424" s="46">
        <f t="shared" si="57"/>
        <v>128.8329957908343</v>
      </c>
      <c r="C424" s="46">
        <f t="shared" si="55"/>
        <v>0</v>
      </c>
      <c r="D424" s="3">
        <f t="shared" si="53"/>
        <v>2.9616276075199233</v>
      </c>
      <c r="E424" s="21" t="s">
        <v>1</v>
      </c>
      <c r="F424" s="21" t="s">
        <v>1</v>
      </c>
      <c r="G424" s="21" t="s">
        <v>1</v>
      </c>
      <c r="H424" s="21" t="s">
        <v>1</v>
      </c>
      <c r="I424" s="20" t="s">
        <v>1</v>
      </c>
      <c r="J424" s="20" t="s">
        <v>1</v>
      </c>
      <c r="K424" s="40">
        <v>399.8</v>
      </c>
      <c r="L424" s="40">
        <f t="shared" si="56"/>
        <v>0</v>
      </c>
      <c r="M424" s="21" t="s">
        <v>1</v>
      </c>
      <c r="N424" s="21" t="s">
        <v>1</v>
      </c>
      <c r="O424" s="21" t="s">
        <v>1</v>
      </c>
      <c r="P424" s="21" t="s">
        <v>1</v>
      </c>
      <c r="Q424" s="126">
        <f t="shared" si="52"/>
        <v>502.94840000000113</v>
      </c>
      <c r="R424" s="123">
        <f t="shared" si="54"/>
        <v>0</v>
      </c>
    </row>
    <row r="425" spans="1:18" s="7" customFormat="1" x14ac:dyDescent="0.25">
      <c r="A425" s="125">
        <v>19255</v>
      </c>
      <c r="B425" s="46">
        <f t="shared" si="57"/>
        <v>126.73841231749658</v>
      </c>
      <c r="C425" s="46">
        <f t="shared" si="55"/>
        <v>-1.6258129064532278</v>
      </c>
      <c r="D425" s="3">
        <f t="shared" si="53"/>
        <v>0.15278838808248096</v>
      </c>
      <c r="E425" s="21" t="s">
        <v>1</v>
      </c>
      <c r="F425" s="21" t="s">
        <v>1</v>
      </c>
      <c r="G425" s="21" t="s">
        <v>1</v>
      </c>
      <c r="H425" s="21" t="s">
        <v>1</v>
      </c>
      <c r="I425" s="20" t="s">
        <v>1</v>
      </c>
      <c r="J425" s="20" t="s">
        <v>1</v>
      </c>
      <c r="K425" s="40">
        <v>393.3</v>
      </c>
      <c r="L425" s="40">
        <f t="shared" si="56"/>
        <v>-1.6258129064532278</v>
      </c>
      <c r="M425" s="21" t="s">
        <v>1</v>
      </c>
      <c r="N425" s="21" t="s">
        <v>1</v>
      </c>
      <c r="O425" s="21" t="s">
        <v>1</v>
      </c>
      <c r="P425" s="21" t="s">
        <v>1</v>
      </c>
      <c r="Q425" s="126">
        <f t="shared" si="52"/>
        <v>494.77140000000111</v>
      </c>
      <c r="R425" s="123">
        <f t="shared" si="54"/>
        <v>-1.6258129064532278</v>
      </c>
    </row>
    <row r="426" spans="1:18" s="7" customFormat="1" x14ac:dyDescent="0.25">
      <c r="A426" s="125">
        <v>19285</v>
      </c>
      <c r="B426" s="46">
        <f t="shared" si="57"/>
        <v>127.8984893181144</v>
      </c>
      <c r="C426" s="46">
        <f t="shared" si="55"/>
        <v>0.91533180778031742</v>
      </c>
      <c r="D426" s="3">
        <f t="shared" si="53"/>
        <v>0.55738535596654426</v>
      </c>
      <c r="E426" s="21" t="s">
        <v>1</v>
      </c>
      <c r="F426" s="21" t="s">
        <v>1</v>
      </c>
      <c r="G426" s="21" t="s">
        <v>1</v>
      </c>
      <c r="H426" s="21" t="s">
        <v>1</v>
      </c>
      <c r="I426" s="20" t="s">
        <v>1</v>
      </c>
      <c r="J426" s="20" t="s">
        <v>1</v>
      </c>
      <c r="K426" s="40">
        <v>396.9</v>
      </c>
      <c r="L426" s="40">
        <f t="shared" si="56"/>
        <v>0.91533180778031742</v>
      </c>
      <c r="M426" s="21" t="s">
        <v>1</v>
      </c>
      <c r="N426" s="21" t="s">
        <v>1</v>
      </c>
      <c r="O426" s="21" t="s">
        <v>1</v>
      </c>
      <c r="P426" s="21" t="s">
        <v>1</v>
      </c>
      <c r="Q426" s="126">
        <f t="shared" si="52"/>
        <v>499.3002000000011</v>
      </c>
      <c r="R426" s="123">
        <f t="shared" si="54"/>
        <v>0.91533180778031742</v>
      </c>
    </row>
    <row r="427" spans="1:18" s="7" customFormat="1" x14ac:dyDescent="0.25">
      <c r="A427" s="125">
        <v>19316</v>
      </c>
      <c r="B427" s="46">
        <f t="shared" si="57"/>
        <v>127.25400209554896</v>
      </c>
      <c r="C427" s="46">
        <f t="shared" si="55"/>
        <v>-0.50390526581002293</v>
      </c>
      <c r="D427" s="3">
        <f t="shared" si="53"/>
        <v>-1.9369257511795412</v>
      </c>
      <c r="E427" s="21" t="s">
        <v>1</v>
      </c>
      <c r="F427" s="21" t="s">
        <v>1</v>
      </c>
      <c r="G427" s="21" t="s">
        <v>1</v>
      </c>
      <c r="H427" s="21" t="s">
        <v>1</v>
      </c>
      <c r="I427" s="20" t="s">
        <v>1</v>
      </c>
      <c r="J427" s="20" t="s">
        <v>1</v>
      </c>
      <c r="K427" s="40">
        <v>394.9</v>
      </c>
      <c r="L427" s="40">
        <f t="shared" si="56"/>
        <v>-0.50390526581002293</v>
      </c>
      <c r="M427" s="21" t="s">
        <v>1</v>
      </c>
      <c r="N427" s="21" t="s">
        <v>1</v>
      </c>
      <c r="O427" s="21" t="s">
        <v>1</v>
      </c>
      <c r="P427" s="21" t="s">
        <v>1</v>
      </c>
      <c r="Q427" s="126">
        <f t="shared" si="52"/>
        <v>496.78420000000114</v>
      </c>
      <c r="R427" s="123">
        <f t="shared" si="54"/>
        <v>-0.50390526581002293</v>
      </c>
    </row>
    <row r="428" spans="1:18" s="7" customFormat="1" x14ac:dyDescent="0.25">
      <c r="A428" s="125">
        <v>19346</v>
      </c>
      <c r="B428" s="46">
        <f t="shared" si="57"/>
        <v>126.54506615072695</v>
      </c>
      <c r="C428" s="46">
        <f t="shared" si="55"/>
        <v>-0.55710306406685506</v>
      </c>
      <c r="D428" s="3">
        <f t="shared" si="53"/>
        <v>-2.1917808219178103</v>
      </c>
      <c r="E428" s="21" t="s">
        <v>1</v>
      </c>
      <c r="F428" s="21" t="s">
        <v>1</v>
      </c>
      <c r="G428" s="21" t="s">
        <v>1</v>
      </c>
      <c r="H428" s="21" t="s">
        <v>1</v>
      </c>
      <c r="I428" s="20" t="s">
        <v>1</v>
      </c>
      <c r="J428" s="20" t="s">
        <v>1</v>
      </c>
      <c r="K428" s="40">
        <v>392.7</v>
      </c>
      <c r="L428" s="40">
        <f t="shared" si="56"/>
        <v>-0.55710306406685506</v>
      </c>
      <c r="M428" s="21" t="s">
        <v>1</v>
      </c>
      <c r="N428" s="21" t="s">
        <v>1</v>
      </c>
      <c r="O428" s="21" t="s">
        <v>1</v>
      </c>
      <c r="P428" s="21" t="s">
        <v>1</v>
      </c>
      <c r="Q428" s="126">
        <f t="shared" si="52"/>
        <v>494.01660000000112</v>
      </c>
      <c r="R428" s="123">
        <f t="shared" si="54"/>
        <v>-0.55710306406685506</v>
      </c>
    </row>
    <row r="429" spans="1:18" s="7" customFormat="1" x14ac:dyDescent="0.25">
      <c r="A429" s="125">
        <v>19377</v>
      </c>
      <c r="B429" s="46">
        <f t="shared" si="57"/>
        <v>124.7082775664154</v>
      </c>
      <c r="C429" s="46">
        <f t="shared" si="55"/>
        <v>-1.4514896867838023</v>
      </c>
      <c r="D429" s="3">
        <f t="shared" si="53"/>
        <v>-3.7313432835820892</v>
      </c>
      <c r="E429" s="21" t="s">
        <v>1</v>
      </c>
      <c r="F429" s="21" t="s">
        <v>1</v>
      </c>
      <c r="G429" s="21" t="s">
        <v>1</v>
      </c>
      <c r="H429" s="21" t="s">
        <v>1</v>
      </c>
      <c r="I429" s="20" t="s">
        <v>1</v>
      </c>
      <c r="J429" s="20" t="s">
        <v>1</v>
      </c>
      <c r="K429" s="40">
        <v>387</v>
      </c>
      <c r="L429" s="40">
        <f t="shared" si="56"/>
        <v>-1.4514896867838023</v>
      </c>
      <c r="M429" s="21" t="s">
        <v>1</v>
      </c>
      <c r="N429" s="21" t="s">
        <v>1</v>
      </c>
      <c r="O429" s="21" t="s">
        <v>1</v>
      </c>
      <c r="P429" s="21" t="s">
        <v>1</v>
      </c>
      <c r="Q429" s="126">
        <f t="shared" si="52"/>
        <v>486.84600000000114</v>
      </c>
      <c r="R429" s="123">
        <f t="shared" si="54"/>
        <v>-1.4514896867838023</v>
      </c>
    </row>
    <row r="430" spans="1:18" s="7" customFormat="1" x14ac:dyDescent="0.25">
      <c r="A430" s="125">
        <v>19408</v>
      </c>
      <c r="B430" s="46">
        <f t="shared" si="57"/>
        <v>123.70932237143894</v>
      </c>
      <c r="C430" s="46">
        <f t="shared" si="55"/>
        <v>-0.80103359173127053</v>
      </c>
      <c r="D430" s="3">
        <f t="shared" si="53"/>
        <v>-3.9529647235426513</v>
      </c>
      <c r="E430" s="21" t="s">
        <v>1</v>
      </c>
      <c r="F430" s="21" t="s">
        <v>1</v>
      </c>
      <c r="G430" s="21" t="s">
        <v>1</v>
      </c>
      <c r="H430" s="21" t="s">
        <v>1</v>
      </c>
      <c r="I430" s="20" t="s">
        <v>1</v>
      </c>
      <c r="J430" s="20" t="s">
        <v>1</v>
      </c>
      <c r="K430" s="40">
        <v>383.9</v>
      </c>
      <c r="L430" s="40">
        <f t="shared" si="56"/>
        <v>-0.80103359173127053</v>
      </c>
      <c r="M430" s="21" t="s">
        <v>1</v>
      </c>
      <c r="N430" s="21" t="s">
        <v>1</v>
      </c>
      <c r="O430" s="21" t="s">
        <v>1</v>
      </c>
      <c r="P430" s="21" t="s">
        <v>1</v>
      </c>
      <c r="Q430" s="126">
        <f t="shared" si="52"/>
        <v>482.94620000000111</v>
      </c>
      <c r="R430" s="123">
        <f t="shared" si="54"/>
        <v>-0.80103359173127053</v>
      </c>
    </row>
    <row r="431" spans="1:18" s="7" customFormat="1" x14ac:dyDescent="0.25">
      <c r="A431" s="125">
        <v>19436</v>
      </c>
      <c r="B431" s="46">
        <f t="shared" si="57"/>
        <v>124.41825831626097</v>
      </c>
      <c r="C431" s="46">
        <f t="shared" si="55"/>
        <v>0.57306590257881762</v>
      </c>
      <c r="D431" s="3">
        <f t="shared" si="53"/>
        <v>-4.3122676579925301</v>
      </c>
      <c r="E431" s="21" t="s">
        <v>1</v>
      </c>
      <c r="F431" s="21" t="s">
        <v>1</v>
      </c>
      <c r="G431" s="21" t="s">
        <v>1</v>
      </c>
      <c r="H431" s="21" t="s">
        <v>1</v>
      </c>
      <c r="I431" s="20" t="s">
        <v>1</v>
      </c>
      <c r="J431" s="20" t="s">
        <v>1</v>
      </c>
      <c r="K431" s="40">
        <v>386.1</v>
      </c>
      <c r="L431" s="40">
        <f t="shared" si="56"/>
        <v>0.57306590257881762</v>
      </c>
      <c r="M431" s="21" t="s">
        <v>1</v>
      </c>
      <c r="N431" s="21" t="s">
        <v>1</v>
      </c>
      <c r="O431" s="21" t="s">
        <v>1</v>
      </c>
      <c r="P431" s="21" t="s">
        <v>1</v>
      </c>
      <c r="Q431" s="126">
        <f t="shared" si="52"/>
        <v>485.71380000000124</v>
      </c>
      <c r="R431" s="123">
        <f t="shared" si="54"/>
        <v>0.57306590257881762</v>
      </c>
    </row>
    <row r="432" spans="1:18" s="7" customFormat="1" x14ac:dyDescent="0.25">
      <c r="A432" s="125">
        <v>19467</v>
      </c>
      <c r="B432" s="46">
        <f t="shared" si="57"/>
        <v>124.8371750109285</v>
      </c>
      <c r="C432" s="46">
        <f t="shared" si="55"/>
        <v>0.33670033670032407</v>
      </c>
      <c r="D432" s="3">
        <f t="shared" si="53"/>
        <v>-4.7220855878012502</v>
      </c>
      <c r="E432" s="21" t="s">
        <v>1</v>
      </c>
      <c r="F432" s="21" t="s">
        <v>1</v>
      </c>
      <c r="G432" s="21" t="s">
        <v>1</v>
      </c>
      <c r="H432" s="21" t="s">
        <v>1</v>
      </c>
      <c r="I432" s="20" t="s">
        <v>1</v>
      </c>
      <c r="J432" s="20" t="s">
        <v>1</v>
      </c>
      <c r="K432" s="40">
        <v>387.4</v>
      </c>
      <c r="L432" s="40">
        <f t="shared" si="56"/>
        <v>0.33670033670032407</v>
      </c>
      <c r="M432" s="21" t="s">
        <v>1</v>
      </c>
      <c r="N432" s="21" t="s">
        <v>1</v>
      </c>
      <c r="O432" s="21" t="s">
        <v>1</v>
      </c>
      <c r="P432" s="21" t="s">
        <v>1</v>
      </c>
      <c r="Q432" s="126">
        <f t="shared" si="52"/>
        <v>487.34920000000119</v>
      </c>
      <c r="R432" s="123">
        <f t="shared" si="54"/>
        <v>0.33670033670032407</v>
      </c>
    </row>
    <row r="433" spans="1:18" s="7" customFormat="1" x14ac:dyDescent="0.25">
      <c r="A433" s="125">
        <v>19497</v>
      </c>
      <c r="B433" s="46">
        <f t="shared" si="57"/>
        <v>126.60951487298351</v>
      </c>
      <c r="C433" s="46">
        <f t="shared" si="55"/>
        <v>1.4197212183789443</v>
      </c>
      <c r="D433" s="3">
        <f t="shared" si="53"/>
        <v>-3.1072749691738344</v>
      </c>
      <c r="E433" s="21" t="s">
        <v>1</v>
      </c>
      <c r="F433" s="21" t="s">
        <v>1</v>
      </c>
      <c r="G433" s="21" t="s">
        <v>1</v>
      </c>
      <c r="H433" s="21" t="s">
        <v>1</v>
      </c>
      <c r="I433" s="20" t="s">
        <v>1</v>
      </c>
      <c r="J433" s="20" t="s">
        <v>1</v>
      </c>
      <c r="K433" s="40">
        <v>392.9</v>
      </c>
      <c r="L433" s="40">
        <f t="shared" si="56"/>
        <v>1.4197212183789443</v>
      </c>
      <c r="M433" s="21" t="s">
        <v>1</v>
      </c>
      <c r="N433" s="21" t="s">
        <v>1</v>
      </c>
      <c r="O433" s="21" t="s">
        <v>1</v>
      </c>
      <c r="P433" s="21" t="s">
        <v>1</v>
      </c>
      <c r="Q433" s="126">
        <f t="shared" si="52"/>
        <v>494.26820000000123</v>
      </c>
      <c r="R433" s="123">
        <f t="shared" si="54"/>
        <v>1.4197212183789443</v>
      </c>
    </row>
    <row r="434" spans="1:18" s="7" customFormat="1" x14ac:dyDescent="0.25">
      <c r="A434" s="125">
        <v>19528</v>
      </c>
      <c r="B434" s="46">
        <f t="shared" si="57"/>
        <v>126.06170073380288</v>
      </c>
      <c r="C434" s="46">
        <f t="shared" si="55"/>
        <v>-0.4326800712649459</v>
      </c>
      <c r="D434" s="3">
        <f t="shared" si="53"/>
        <v>-3.4789045151739195</v>
      </c>
      <c r="E434" s="21" t="s">
        <v>1</v>
      </c>
      <c r="F434" s="21" t="s">
        <v>1</v>
      </c>
      <c r="G434" s="21" t="s">
        <v>1</v>
      </c>
      <c r="H434" s="21" t="s">
        <v>1</v>
      </c>
      <c r="I434" s="20" t="s">
        <v>1</v>
      </c>
      <c r="J434" s="20" t="s">
        <v>1</v>
      </c>
      <c r="K434" s="40">
        <v>391.2</v>
      </c>
      <c r="L434" s="40">
        <f t="shared" si="56"/>
        <v>-0.4326800712649459</v>
      </c>
      <c r="M434" s="21" t="s">
        <v>1</v>
      </c>
      <c r="N434" s="21" t="s">
        <v>1</v>
      </c>
      <c r="O434" s="21" t="s">
        <v>1</v>
      </c>
      <c r="P434" s="21" t="s">
        <v>1</v>
      </c>
      <c r="Q434" s="126">
        <f t="shared" si="52"/>
        <v>492.12960000000123</v>
      </c>
      <c r="R434" s="123">
        <f t="shared" si="54"/>
        <v>-0.4326800712649459</v>
      </c>
    </row>
    <row r="435" spans="1:18" s="7" customFormat="1" x14ac:dyDescent="0.25">
      <c r="A435" s="125">
        <v>19558</v>
      </c>
      <c r="B435" s="46">
        <f t="shared" si="57"/>
        <v>127.76959187360134</v>
      </c>
      <c r="C435" s="46">
        <f t="shared" si="55"/>
        <v>1.3548057259713753</v>
      </c>
      <c r="D435" s="3">
        <f t="shared" si="53"/>
        <v>-0.82541270635314579</v>
      </c>
      <c r="E435" s="21" t="s">
        <v>1</v>
      </c>
      <c r="F435" s="21" t="s">
        <v>1</v>
      </c>
      <c r="G435" s="21" t="s">
        <v>1</v>
      </c>
      <c r="H435" s="21" t="s">
        <v>1</v>
      </c>
      <c r="I435" s="20" t="s">
        <v>1</v>
      </c>
      <c r="J435" s="20" t="s">
        <v>1</v>
      </c>
      <c r="K435" s="40">
        <v>396.5</v>
      </c>
      <c r="L435" s="40">
        <f t="shared" si="56"/>
        <v>1.3548057259713753</v>
      </c>
      <c r="M435" s="21" t="s">
        <v>1</v>
      </c>
      <c r="N435" s="21" t="s">
        <v>1</v>
      </c>
      <c r="O435" s="21" t="s">
        <v>1</v>
      </c>
      <c r="P435" s="21" t="s">
        <v>1</v>
      </c>
      <c r="Q435" s="126">
        <f t="shared" ref="Q435:Q498" si="58">Q434*((1+(C435/100)))</f>
        <v>498.79700000000128</v>
      </c>
      <c r="R435" s="123">
        <f t="shared" si="54"/>
        <v>1.3548057259713753</v>
      </c>
    </row>
    <row r="436" spans="1:18" s="7" customFormat="1" x14ac:dyDescent="0.25">
      <c r="A436" s="125">
        <v>19589</v>
      </c>
      <c r="B436" s="46">
        <f t="shared" si="57"/>
        <v>127.31845081780554</v>
      </c>
      <c r="C436" s="46">
        <f t="shared" si="55"/>
        <v>-0.35308953341739446</v>
      </c>
      <c r="D436" s="3">
        <f t="shared" si="53"/>
        <v>-1.1755877938969039</v>
      </c>
      <c r="E436" s="21" t="s">
        <v>1</v>
      </c>
      <c r="F436" s="21" t="s">
        <v>1</v>
      </c>
      <c r="G436" s="21" t="s">
        <v>1</v>
      </c>
      <c r="H436" s="21" t="s">
        <v>1</v>
      </c>
      <c r="I436" s="20" t="s">
        <v>1</v>
      </c>
      <c r="J436" s="20" t="s">
        <v>1</v>
      </c>
      <c r="K436" s="40">
        <v>395.1</v>
      </c>
      <c r="L436" s="40">
        <f t="shared" si="56"/>
        <v>-0.35308953341739446</v>
      </c>
      <c r="M436" s="21" t="s">
        <v>1</v>
      </c>
      <c r="N436" s="21" t="s">
        <v>1</v>
      </c>
      <c r="O436" s="21" t="s">
        <v>1</v>
      </c>
      <c r="P436" s="21" t="s">
        <v>1</v>
      </c>
      <c r="Q436" s="126">
        <f t="shared" si="58"/>
        <v>497.0358000000013</v>
      </c>
      <c r="R436" s="123">
        <f t="shared" si="54"/>
        <v>-0.35308953341739446</v>
      </c>
    </row>
    <row r="437" spans="1:18" s="7" customFormat="1" x14ac:dyDescent="0.25">
      <c r="A437" s="125">
        <v>19620</v>
      </c>
      <c r="B437" s="46">
        <f t="shared" si="57"/>
        <v>128.22073292939717</v>
      </c>
      <c r="C437" s="46">
        <f t="shared" si="55"/>
        <v>0.70868134649455516</v>
      </c>
      <c r="D437" s="3">
        <f t="shared" si="53"/>
        <v>1.169590643274887</v>
      </c>
      <c r="E437" s="21" t="s">
        <v>1</v>
      </c>
      <c r="F437" s="21" t="s">
        <v>1</v>
      </c>
      <c r="G437" s="21" t="s">
        <v>1</v>
      </c>
      <c r="H437" s="21" t="s">
        <v>1</v>
      </c>
      <c r="I437" s="20" t="s">
        <v>1</v>
      </c>
      <c r="J437" s="20" t="s">
        <v>1</v>
      </c>
      <c r="K437" s="40">
        <v>397.9</v>
      </c>
      <c r="L437" s="40">
        <f t="shared" si="56"/>
        <v>0.70868134649455516</v>
      </c>
      <c r="M437" s="21" t="s">
        <v>1</v>
      </c>
      <c r="N437" s="21" t="s">
        <v>1</v>
      </c>
      <c r="O437" s="21" t="s">
        <v>1</v>
      </c>
      <c r="P437" s="21" t="s">
        <v>1</v>
      </c>
      <c r="Q437" s="126">
        <f t="shared" si="58"/>
        <v>500.55820000000131</v>
      </c>
      <c r="R437" s="123">
        <f t="shared" si="54"/>
        <v>0.70868134649455516</v>
      </c>
    </row>
    <row r="438" spans="1:18" s="7" customFormat="1" x14ac:dyDescent="0.25">
      <c r="A438" s="125">
        <v>19650</v>
      </c>
      <c r="B438" s="46">
        <f t="shared" si="57"/>
        <v>129.18746376324535</v>
      </c>
      <c r="C438" s="46">
        <f t="shared" si="55"/>
        <v>0.75395828097510886</v>
      </c>
      <c r="D438" s="3">
        <f t="shared" si="53"/>
        <v>1.0078105316200903</v>
      </c>
      <c r="E438" s="21" t="s">
        <v>1</v>
      </c>
      <c r="F438" s="21" t="s">
        <v>1</v>
      </c>
      <c r="G438" s="21" t="s">
        <v>1</v>
      </c>
      <c r="H438" s="21" t="s">
        <v>1</v>
      </c>
      <c r="I438" s="20" t="s">
        <v>1</v>
      </c>
      <c r="J438" s="20" t="s">
        <v>1</v>
      </c>
      <c r="K438" s="40">
        <v>400.9</v>
      </c>
      <c r="L438" s="40">
        <f t="shared" si="56"/>
        <v>0.75395828097510886</v>
      </c>
      <c r="M438" s="21" t="s">
        <v>1</v>
      </c>
      <c r="N438" s="21" t="s">
        <v>1</v>
      </c>
      <c r="O438" s="21" t="s">
        <v>1</v>
      </c>
      <c r="P438" s="21" t="s">
        <v>1</v>
      </c>
      <c r="Q438" s="126">
        <f t="shared" si="58"/>
        <v>504.33220000000125</v>
      </c>
      <c r="R438" s="123">
        <f t="shared" si="54"/>
        <v>0.75395828097510886</v>
      </c>
    </row>
    <row r="439" spans="1:18" s="7" customFormat="1" x14ac:dyDescent="0.25">
      <c r="A439" s="125">
        <v>19681</v>
      </c>
      <c r="B439" s="46">
        <f t="shared" si="57"/>
        <v>127.47957262344691</v>
      </c>
      <c r="C439" s="46">
        <f t="shared" si="55"/>
        <v>-1.3220254427537936</v>
      </c>
      <c r="D439" s="3">
        <f t="shared" si="53"/>
        <v>0.17726006583949072</v>
      </c>
      <c r="E439" s="21" t="s">
        <v>1</v>
      </c>
      <c r="F439" s="21" t="s">
        <v>1</v>
      </c>
      <c r="G439" s="21" t="s">
        <v>1</v>
      </c>
      <c r="H439" s="21" t="s">
        <v>1</v>
      </c>
      <c r="I439" s="20" t="s">
        <v>1</v>
      </c>
      <c r="J439" s="20" t="s">
        <v>1</v>
      </c>
      <c r="K439" s="40">
        <v>395.6</v>
      </c>
      <c r="L439" s="40">
        <f t="shared" si="56"/>
        <v>-1.3220254427537936</v>
      </c>
      <c r="M439" s="21" t="s">
        <v>1</v>
      </c>
      <c r="N439" s="21" t="s">
        <v>1</v>
      </c>
      <c r="O439" s="21" t="s">
        <v>1</v>
      </c>
      <c r="P439" s="21" t="s">
        <v>1</v>
      </c>
      <c r="Q439" s="126">
        <f t="shared" si="58"/>
        <v>497.66480000000126</v>
      </c>
      <c r="R439" s="123">
        <f t="shared" si="54"/>
        <v>-1.3220254427537936</v>
      </c>
    </row>
    <row r="440" spans="1:18" s="7" customFormat="1" x14ac:dyDescent="0.25">
      <c r="A440" s="125">
        <v>19711</v>
      </c>
      <c r="B440" s="46">
        <f t="shared" si="57"/>
        <v>127.47957262344691</v>
      </c>
      <c r="C440" s="46">
        <f t="shared" si="55"/>
        <v>0</v>
      </c>
      <c r="D440" s="3">
        <f t="shared" si="53"/>
        <v>0.73847720906548009</v>
      </c>
      <c r="E440" s="21" t="s">
        <v>1</v>
      </c>
      <c r="F440" s="21" t="s">
        <v>1</v>
      </c>
      <c r="G440" s="21" t="s">
        <v>1</v>
      </c>
      <c r="H440" s="21" t="s">
        <v>1</v>
      </c>
      <c r="I440" s="20" t="s">
        <v>1</v>
      </c>
      <c r="J440" s="20" t="s">
        <v>1</v>
      </c>
      <c r="K440" s="40">
        <v>395.6</v>
      </c>
      <c r="L440" s="40">
        <f t="shared" si="56"/>
        <v>0</v>
      </c>
      <c r="M440" s="21" t="s">
        <v>1</v>
      </c>
      <c r="N440" s="21" t="s">
        <v>1</v>
      </c>
      <c r="O440" s="21" t="s">
        <v>1</v>
      </c>
      <c r="P440" s="21" t="s">
        <v>1</v>
      </c>
      <c r="Q440" s="126">
        <f t="shared" si="58"/>
        <v>497.66480000000126</v>
      </c>
      <c r="R440" s="123">
        <f t="shared" si="54"/>
        <v>0</v>
      </c>
    </row>
    <row r="441" spans="1:18" s="7" customFormat="1" x14ac:dyDescent="0.25">
      <c r="A441" s="125">
        <v>19742</v>
      </c>
      <c r="B441" s="46">
        <f t="shared" si="57"/>
        <v>124.19268778836309</v>
      </c>
      <c r="C441" s="46">
        <f t="shared" si="55"/>
        <v>-2.5783619817998038</v>
      </c>
      <c r="D441" s="3">
        <f t="shared" si="53"/>
        <v>-0.41343669250641923</v>
      </c>
      <c r="E441" s="21" t="s">
        <v>1</v>
      </c>
      <c r="F441" s="21" t="s">
        <v>1</v>
      </c>
      <c r="G441" s="21" t="s">
        <v>1</v>
      </c>
      <c r="H441" s="21" t="s">
        <v>1</v>
      </c>
      <c r="I441" s="20" t="s">
        <v>1</v>
      </c>
      <c r="J441" s="20" t="s">
        <v>1</v>
      </c>
      <c r="K441" s="40">
        <v>385.4</v>
      </c>
      <c r="L441" s="40">
        <f t="shared" si="56"/>
        <v>-2.5783619817998038</v>
      </c>
      <c r="M441" s="21" t="s">
        <v>1</v>
      </c>
      <c r="N441" s="21" t="s">
        <v>1</v>
      </c>
      <c r="O441" s="21" t="s">
        <v>1</v>
      </c>
      <c r="P441" s="21" t="s">
        <v>1</v>
      </c>
      <c r="Q441" s="126">
        <f t="shared" si="58"/>
        <v>484.83320000000123</v>
      </c>
      <c r="R441" s="123">
        <f t="shared" si="54"/>
        <v>-2.5783619817998038</v>
      </c>
    </row>
    <row r="442" spans="1:18" s="7" customFormat="1" x14ac:dyDescent="0.25">
      <c r="A442" s="125">
        <v>19773</v>
      </c>
      <c r="B442" s="46">
        <f t="shared" si="57"/>
        <v>127.83404059585791</v>
      </c>
      <c r="C442" s="46">
        <f t="shared" si="55"/>
        <v>2.9320186818889482</v>
      </c>
      <c r="D442" s="3">
        <f t="shared" si="53"/>
        <v>3.3342016150039511</v>
      </c>
      <c r="E442" s="21" t="s">
        <v>1</v>
      </c>
      <c r="F442" s="21" t="s">
        <v>1</v>
      </c>
      <c r="G442" s="21" t="s">
        <v>1</v>
      </c>
      <c r="H442" s="21" t="s">
        <v>1</v>
      </c>
      <c r="I442" s="20" t="s">
        <v>1</v>
      </c>
      <c r="J442" s="20" t="s">
        <v>1</v>
      </c>
      <c r="K442" s="40">
        <v>396.7</v>
      </c>
      <c r="L442" s="40">
        <f t="shared" si="56"/>
        <v>2.9320186818889482</v>
      </c>
      <c r="M442" s="21" t="s">
        <v>1</v>
      </c>
      <c r="N442" s="21" t="s">
        <v>1</v>
      </c>
      <c r="O442" s="21" t="s">
        <v>1</v>
      </c>
      <c r="P442" s="21" t="s">
        <v>1</v>
      </c>
      <c r="Q442" s="126">
        <f t="shared" si="58"/>
        <v>499.04860000000127</v>
      </c>
      <c r="R442" s="123">
        <f t="shared" si="54"/>
        <v>2.9320186818889482</v>
      </c>
    </row>
    <row r="443" spans="1:18" s="7" customFormat="1" x14ac:dyDescent="0.25">
      <c r="A443" s="125">
        <v>19801</v>
      </c>
      <c r="B443" s="46">
        <f t="shared" si="57"/>
        <v>129.12301504098883</v>
      </c>
      <c r="C443" s="46">
        <f t="shared" si="55"/>
        <v>1.0083186286866663</v>
      </c>
      <c r="D443" s="3">
        <f t="shared" si="53"/>
        <v>3.7814037814038137</v>
      </c>
      <c r="E443" s="21" t="s">
        <v>1</v>
      </c>
      <c r="F443" s="21" t="s">
        <v>1</v>
      </c>
      <c r="G443" s="21" t="s">
        <v>1</v>
      </c>
      <c r="H443" s="21" t="s">
        <v>1</v>
      </c>
      <c r="I443" s="20" t="s">
        <v>1</v>
      </c>
      <c r="J443" s="20" t="s">
        <v>1</v>
      </c>
      <c r="K443" s="40">
        <v>400.7</v>
      </c>
      <c r="L443" s="40">
        <f t="shared" si="56"/>
        <v>1.0083186286866663</v>
      </c>
      <c r="M443" s="21" t="s">
        <v>1</v>
      </c>
      <c r="N443" s="21" t="s">
        <v>1</v>
      </c>
      <c r="O443" s="21" t="s">
        <v>1</v>
      </c>
      <c r="P443" s="21" t="s">
        <v>1</v>
      </c>
      <c r="Q443" s="126">
        <f t="shared" si="58"/>
        <v>504.08060000000131</v>
      </c>
      <c r="R443" s="123">
        <f t="shared" si="54"/>
        <v>1.0083186286866663</v>
      </c>
    </row>
    <row r="444" spans="1:18" s="7" customFormat="1" x14ac:dyDescent="0.25">
      <c r="A444" s="125">
        <v>19832</v>
      </c>
      <c r="B444" s="46">
        <f t="shared" si="57"/>
        <v>132.50657295945746</v>
      </c>
      <c r="C444" s="46">
        <f t="shared" si="55"/>
        <v>2.620414275018712</v>
      </c>
      <c r="D444" s="3">
        <f t="shared" si="53"/>
        <v>6.1435209086216247</v>
      </c>
      <c r="E444" s="21" t="s">
        <v>1</v>
      </c>
      <c r="F444" s="21" t="s">
        <v>1</v>
      </c>
      <c r="G444" s="21" t="s">
        <v>1</v>
      </c>
      <c r="H444" s="21" t="s">
        <v>1</v>
      </c>
      <c r="I444" s="20" t="s">
        <v>1</v>
      </c>
      <c r="J444" s="20" t="s">
        <v>1</v>
      </c>
      <c r="K444" s="40">
        <v>411.2</v>
      </c>
      <c r="L444" s="40">
        <f t="shared" si="56"/>
        <v>2.620414275018712</v>
      </c>
      <c r="M444" s="21" t="s">
        <v>1</v>
      </c>
      <c r="N444" s="21" t="s">
        <v>1</v>
      </c>
      <c r="O444" s="21" t="s">
        <v>1</v>
      </c>
      <c r="P444" s="21" t="s">
        <v>1</v>
      </c>
      <c r="Q444" s="126">
        <f t="shared" si="58"/>
        <v>517.28960000000131</v>
      </c>
      <c r="R444" s="123">
        <f t="shared" si="54"/>
        <v>2.620414275018712</v>
      </c>
    </row>
    <row r="445" spans="1:18" s="7" customFormat="1" x14ac:dyDescent="0.25">
      <c r="A445" s="125">
        <v>19862</v>
      </c>
      <c r="B445" s="46">
        <f t="shared" si="57"/>
        <v>138.98366954624029</v>
      </c>
      <c r="C445" s="46">
        <f t="shared" si="55"/>
        <v>4.8881322957198492</v>
      </c>
      <c r="D445" s="3">
        <f t="shared" ref="D445:D508" si="59">((B445/B433)-1)*100</f>
        <v>9.7734792568084039</v>
      </c>
      <c r="E445" s="21" t="s">
        <v>1</v>
      </c>
      <c r="F445" s="21" t="s">
        <v>1</v>
      </c>
      <c r="G445" s="21" t="s">
        <v>1</v>
      </c>
      <c r="H445" s="21" t="s">
        <v>1</v>
      </c>
      <c r="I445" s="20" t="s">
        <v>1</v>
      </c>
      <c r="J445" s="20" t="s">
        <v>1</v>
      </c>
      <c r="K445" s="40">
        <v>431.3</v>
      </c>
      <c r="L445" s="40">
        <f t="shared" si="56"/>
        <v>4.8881322957198492</v>
      </c>
      <c r="M445" s="21" t="s">
        <v>1</v>
      </c>
      <c r="N445" s="21" t="s">
        <v>1</v>
      </c>
      <c r="O445" s="21" t="s">
        <v>1</v>
      </c>
      <c r="P445" s="21" t="s">
        <v>1</v>
      </c>
      <c r="Q445" s="126">
        <f t="shared" si="58"/>
        <v>542.57540000000142</v>
      </c>
      <c r="R445" s="123">
        <f t="shared" si="54"/>
        <v>4.8881322957198492</v>
      </c>
    </row>
    <row r="446" spans="1:18" s="7" customFormat="1" x14ac:dyDescent="0.25">
      <c r="A446" s="125">
        <v>19893</v>
      </c>
      <c r="B446" s="46">
        <f t="shared" si="57"/>
        <v>140.65933632491047</v>
      </c>
      <c r="C446" s="46">
        <f t="shared" si="55"/>
        <v>1.2056573150938998</v>
      </c>
      <c r="D446" s="3">
        <f t="shared" si="59"/>
        <v>11.579754601227021</v>
      </c>
      <c r="E446" s="21" t="s">
        <v>1</v>
      </c>
      <c r="F446" s="21" t="s">
        <v>1</v>
      </c>
      <c r="G446" s="21" t="s">
        <v>1</v>
      </c>
      <c r="H446" s="21" t="s">
        <v>1</v>
      </c>
      <c r="I446" s="20" t="s">
        <v>1</v>
      </c>
      <c r="J446" s="20" t="s">
        <v>1</v>
      </c>
      <c r="K446" s="40">
        <v>436.5</v>
      </c>
      <c r="L446" s="40">
        <f t="shared" si="56"/>
        <v>1.2056573150938998</v>
      </c>
      <c r="M446" s="21" t="s">
        <v>1</v>
      </c>
      <c r="N446" s="21" t="s">
        <v>1</v>
      </c>
      <c r="O446" s="21" t="s">
        <v>1</v>
      </c>
      <c r="P446" s="21" t="s">
        <v>1</v>
      </c>
      <c r="Q446" s="126">
        <f t="shared" si="58"/>
        <v>549.11700000000144</v>
      </c>
      <c r="R446" s="123">
        <f t="shared" si="54"/>
        <v>1.2056573150938998</v>
      </c>
    </row>
    <row r="447" spans="1:18" s="7" customFormat="1" x14ac:dyDescent="0.25">
      <c r="A447" s="125">
        <v>19923</v>
      </c>
      <c r="B447" s="46">
        <f t="shared" si="57"/>
        <v>140.91713121393664</v>
      </c>
      <c r="C447" s="46">
        <f t="shared" si="55"/>
        <v>0.18327605956471871</v>
      </c>
      <c r="D447" s="3">
        <f t="shared" si="59"/>
        <v>10.29003783102147</v>
      </c>
      <c r="E447" s="21" t="s">
        <v>1</v>
      </c>
      <c r="F447" s="21" t="s">
        <v>1</v>
      </c>
      <c r="G447" s="21" t="s">
        <v>1</v>
      </c>
      <c r="H447" s="21" t="s">
        <v>1</v>
      </c>
      <c r="I447" s="20" t="s">
        <v>1</v>
      </c>
      <c r="J447" s="20" t="s">
        <v>1</v>
      </c>
      <c r="K447" s="40">
        <v>437.3</v>
      </c>
      <c r="L447" s="40">
        <f t="shared" si="56"/>
        <v>0.18327605956471871</v>
      </c>
      <c r="M447" s="21" t="s">
        <v>1</v>
      </c>
      <c r="N447" s="21" t="s">
        <v>1</v>
      </c>
      <c r="O447" s="21" t="s">
        <v>1</v>
      </c>
      <c r="P447" s="21" t="s">
        <v>1</v>
      </c>
      <c r="Q447" s="126">
        <f t="shared" si="58"/>
        <v>550.12340000000142</v>
      </c>
      <c r="R447" s="123">
        <f t="shared" si="54"/>
        <v>0.18327605956471871</v>
      </c>
    </row>
    <row r="448" spans="1:18" s="7" customFormat="1" x14ac:dyDescent="0.25">
      <c r="A448" s="125">
        <v>19954</v>
      </c>
      <c r="B448" s="46">
        <f t="shared" si="57"/>
        <v>141.94831077004139</v>
      </c>
      <c r="C448" s="46">
        <f t="shared" si="55"/>
        <v>0.73176309169906695</v>
      </c>
      <c r="D448" s="3">
        <f t="shared" si="59"/>
        <v>11.490761832447504</v>
      </c>
      <c r="E448" s="21" t="s">
        <v>1</v>
      </c>
      <c r="F448" s="21" t="s">
        <v>1</v>
      </c>
      <c r="G448" s="21" t="s">
        <v>1</v>
      </c>
      <c r="H448" s="21" t="s">
        <v>1</v>
      </c>
      <c r="I448" s="20" t="s">
        <v>1</v>
      </c>
      <c r="J448" s="20" t="s">
        <v>1</v>
      </c>
      <c r="K448" s="40">
        <v>440.5</v>
      </c>
      <c r="L448" s="40">
        <f t="shared" si="56"/>
        <v>0.73176309169906695</v>
      </c>
      <c r="M448" s="21" t="s">
        <v>1</v>
      </c>
      <c r="N448" s="21" t="s">
        <v>1</v>
      </c>
      <c r="O448" s="21" t="s">
        <v>1</v>
      </c>
      <c r="P448" s="21" t="s">
        <v>1</v>
      </c>
      <c r="Q448" s="126">
        <f t="shared" si="58"/>
        <v>554.14900000000148</v>
      </c>
      <c r="R448" s="123">
        <f t="shared" si="54"/>
        <v>0.73176309169906695</v>
      </c>
    </row>
    <row r="449" spans="1:18" s="7" customFormat="1" x14ac:dyDescent="0.25">
      <c r="A449" s="125">
        <v>19985</v>
      </c>
      <c r="B449" s="46">
        <f t="shared" si="57"/>
        <v>141.56161843650213</v>
      </c>
      <c r="C449" s="46">
        <f t="shared" si="55"/>
        <v>-0.27241770715096258</v>
      </c>
      <c r="D449" s="3">
        <f t="shared" si="59"/>
        <v>10.404624277456676</v>
      </c>
      <c r="E449" s="21" t="s">
        <v>1</v>
      </c>
      <c r="F449" s="21" t="s">
        <v>1</v>
      </c>
      <c r="G449" s="21" t="s">
        <v>1</v>
      </c>
      <c r="H449" s="21" t="s">
        <v>1</v>
      </c>
      <c r="I449" s="20" t="s">
        <v>1</v>
      </c>
      <c r="J449" s="20" t="s">
        <v>1</v>
      </c>
      <c r="K449" s="40">
        <v>439.3</v>
      </c>
      <c r="L449" s="40">
        <f t="shared" si="56"/>
        <v>-0.27241770715096258</v>
      </c>
      <c r="M449" s="21" t="s">
        <v>1</v>
      </c>
      <c r="N449" s="21" t="s">
        <v>1</v>
      </c>
      <c r="O449" s="21" t="s">
        <v>1</v>
      </c>
      <c r="P449" s="21" t="s">
        <v>1</v>
      </c>
      <c r="Q449" s="126">
        <f t="shared" si="58"/>
        <v>552.6394000000015</v>
      </c>
      <c r="R449" s="123">
        <f t="shared" si="54"/>
        <v>-0.27241770715096258</v>
      </c>
    </row>
    <row r="450" spans="1:18" s="7" customFormat="1" x14ac:dyDescent="0.25">
      <c r="A450" s="125">
        <v>20015</v>
      </c>
      <c r="B450" s="46">
        <f t="shared" si="57"/>
        <v>144.88072763271424</v>
      </c>
      <c r="C450" s="46">
        <f t="shared" si="55"/>
        <v>2.3446391987252513</v>
      </c>
      <c r="D450" s="3">
        <f t="shared" si="59"/>
        <v>12.147667747568036</v>
      </c>
      <c r="E450" s="21" t="s">
        <v>1</v>
      </c>
      <c r="F450" s="21" t="s">
        <v>1</v>
      </c>
      <c r="G450" s="21" t="s">
        <v>1</v>
      </c>
      <c r="H450" s="21" t="s">
        <v>1</v>
      </c>
      <c r="I450" s="20" t="s">
        <v>1</v>
      </c>
      <c r="J450" s="20" t="s">
        <v>1</v>
      </c>
      <c r="K450" s="40">
        <v>449.6</v>
      </c>
      <c r="L450" s="40">
        <f t="shared" si="56"/>
        <v>2.3446391987252513</v>
      </c>
      <c r="M450" s="21" t="s">
        <v>1</v>
      </c>
      <c r="N450" s="21" t="s">
        <v>1</v>
      </c>
      <c r="O450" s="21" t="s">
        <v>1</v>
      </c>
      <c r="P450" s="21" t="s">
        <v>1</v>
      </c>
      <c r="Q450" s="126">
        <f t="shared" si="58"/>
        <v>565.59680000000162</v>
      </c>
      <c r="R450" s="123">
        <f t="shared" si="54"/>
        <v>2.3446391987252513</v>
      </c>
    </row>
    <row r="451" spans="1:18" s="7" customFormat="1" x14ac:dyDescent="0.25">
      <c r="A451" s="125">
        <v>20046</v>
      </c>
      <c r="B451" s="46">
        <f t="shared" si="57"/>
        <v>146.36304824461479</v>
      </c>
      <c r="C451" s="46">
        <f t="shared" si="55"/>
        <v>1.0231316725978656</v>
      </c>
      <c r="D451" s="3">
        <f t="shared" si="59"/>
        <v>14.812942366026327</v>
      </c>
      <c r="E451" s="21" t="s">
        <v>1</v>
      </c>
      <c r="F451" s="21" t="s">
        <v>1</v>
      </c>
      <c r="G451" s="21" t="s">
        <v>1</v>
      </c>
      <c r="H451" s="21" t="s">
        <v>1</v>
      </c>
      <c r="I451" s="20" t="s">
        <v>1</v>
      </c>
      <c r="J451" s="20" t="s">
        <v>1</v>
      </c>
      <c r="K451" s="40">
        <v>454.2</v>
      </c>
      <c r="L451" s="40">
        <f t="shared" si="56"/>
        <v>1.0231316725978656</v>
      </c>
      <c r="M451" s="21" t="s">
        <v>1</v>
      </c>
      <c r="N451" s="21" t="s">
        <v>1</v>
      </c>
      <c r="O451" s="21" t="s">
        <v>1</v>
      </c>
      <c r="P451" s="21" t="s">
        <v>1</v>
      </c>
      <c r="Q451" s="126">
        <f t="shared" si="58"/>
        <v>571.38360000000159</v>
      </c>
      <c r="R451" s="123">
        <f t="shared" si="54"/>
        <v>1.0231316725978656</v>
      </c>
    </row>
    <row r="452" spans="1:18" s="7" customFormat="1" x14ac:dyDescent="0.25">
      <c r="A452" s="125">
        <v>20076</v>
      </c>
      <c r="B452" s="46">
        <f t="shared" si="57"/>
        <v>148.19983682892632</v>
      </c>
      <c r="C452" s="46">
        <f t="shared" si="55"/>
        <v>1.2549537648612885</v>
      </c>
      <c r="D452" s="3">
        <f t="shared" si="59"/>
        <v>16.253791708796793</v>
      </c>
      <c r="E452" s="21" t="s">
        <v>1</v>
      </c>
      <c r="F452" s="21" t="s">
        <v>1</v>
      </c>
      <c r="G452" s="21" t="s">
        <v>1</v>
      </c>
      <c r="H452" s="21" t="s">
        <v>1</v>
      </c>
      <c r="I452" s="20" t="s">
        <v>1</v>
      </c>
      <c r="J452" s="20" t="s">
        <v>1</v>
      </c>
      <c r="K452" s="40">
        <v>459.9</v>
      </c>
      <c r="L452" s="40">
        <f t="shared" si="56"/>
        <v>1.2549537648612885</v>
      </c>
      <c r="M452" s="21" t="s">
        <v>1</v>
      </c>
      <c r="N452" s="21" t="s">
        <v>1</v>
      </c>
      <c r="O452" s="21" t="s">
        <v>1</v>
      </c>
      <c r="P452" s="21" t="s">
        <v>1</v>
      </c>
      <c r="Q452" s="126">
        <f t="shared" si="58"/>
        <v>578.55420000000163</v>
      </c>
      <c r="R452" s="123">
        <f t="shared" si="54"/>
        <v>1.2549537648612885</v>
      </c>
    </row>
    <row r="453" spans="1:18" s="7" customFormat="1" x14ac:dyDescent="0.25">
      <c r="A453" s="125">
        <v>20107</v>
      </c>
      <c r="B453" s="47">
        <f t="shared" si="57"/>
        <v>149.29992421770743</v>
      </c>
      <c r="C453" s="47">
        <f>N453</f>
        <v>0.74229999999999996</v>
      </c>
      <c r="D453" s="3">
        <f t="shared" si="59"/>
        <v>20.216356434872896</v>
      </c>
      <c r="E453" s="21" t="s">
        <v>1</v>
      </c>
      <c r="F453" s="21" t="s">
        <v>1</v>
      </c>
      <c r="G453" s="21" t="s">
        <v>1</v>
      </c>
      <c r="H453" s="21" t="s">
        <v>1</v>
      </c>
      <c r="I453" s="20" t="s">
        <v>1</v>
      </c>
      <c r="J453" s="20" t="s">
        <v>1</v>
      </c>
      <c r="K453" s="21" t="s">
        <v>1</v>
      </c>
      <c r="L453" s="21" t="s">
        <v>1</v>
      </c>
      <c r="M453" s="43">
        <v>107.9</v>
      </c>
      <c r="N453" s="43">
        <v>0.74229999999999996</v>
      </c>
      <c r="O453" s="21" t="s">
        <v>1</v>
      </c>
      <c r="P453" s="21" t="s">
        <v>1</v>
      </c>
      <c r="Q453" s="126">
        <f t="shared" si="58"/>
        <v>582.84880782660161</v>
      </c>
      <c r="R453" s="123">
        <f t="shared" si="54"/>
        <v>0.74229999999999574</v>
      </c>
    </row>
    <row r="454" spans="1:18" s="7" customFormat="1" x14ac:dyDescent="0.25">
      <c r="A454" s="125">
        <v>20138</v>
      </c>
      <c r="B454" s="47">
        <f t="shared" si="57"/>
        <v>150.8219809057471</v>
      </c>
      <c r="C454" s="47">
        <f t="shared" ref="C454:C517" si="60">N454</f>
        <v>1.0194624652456019</v>
      </c>
      <c r="D454" s="3">
        <f t="shared" si="59"/>
        <v>17.98264390512745</v>
      </c>
      <c r="E454" s="21" t="s">
        <v>1</v>
      </c>
      <c r="F454" s="21" t="s">
        <v>1</v>
      </c>
      <c r="G454" s="21" t="s">
        <v>1</v>
      </c>
      <c r="H454" s="21" t="s">
        <v>1</v>
      </c>
      <c r="I454" s="20" t="s">
        <v>1</v>
      </c>
      <c r="J454" s="20" t="s">
        <v>1</v>
      </c>
      <c r="K454" s="21" t="s">
        <v>1</v>
      </c>
      <c r="L454" s="21" t="s">
        <v>1</v>
      </c>
      <c r="M454" s="43">
        <v>109</v>
      </c>
      <c r="N454" s="43">
        <f t="shared" ref="N454" si="61">((M454/M453)-1)*100</f>
        <v>1.0194624652456019</v>
      </c>
      <c r="O454" s="21" t="s">
        <v>1</v>
      </c>
      <c r="P454" s="21" t="s">
        <v>1</v>
      </c>
      <c r="Q454" s="126">
        <f t="shared" si="58"/>
        <v>588.79073265152533</v>
      </c>
      <c r="R454" s="123">
        <f t="shared" si="54"/>
        <v>1.0194624652456019</v>
      </c>
    </row>
    <row r="455" spans="1:18" s="7" customFormat="1" x14ac:dyDescent="0.25">
      <c r="A455" s="125">
        <v>20166</v>
      </c>
      <c r="B455" s="47">
        <f t="shared" si="57"/>
        <v>153.86609428182641</v>
      </c>
      <c r="C455" s="47">
        <f t="shared" si="60"/>
        <v>2.0183486238532167</v>
      </c>
      <c r="D455" s="3">
        <f t="shared" si="59"/>
        <v>19.162408214355221</v>
      </c>
      <c r="E455" s="21" t="s">
        <v>1</v>
      </c>
      <c r="F455" s="21" t="s">
        <v>1</v>
      </c>
      <c r="G455" s="21" t="s">
        <v>1</v>
      </c>
      <c r="H455" s="21" t="s">
        <v>1</v>
      </c>
      <c r="I455" s="20" t="s">
        <v>1</v>
      </c>
      <c r="J455" s="20" t="s">
        <v>1</v>
      </c>
      <c r="K455" s="21" t="s">
        <v>1</v>
      </c>
      <c r="L455" s="21" t="s">
        <v>1</v>
      </c>
      <c r="M455" s="43">
        <v>111.2</v>
      </c>
      <c r="N455" s="43">
        <f t="shared" ref="N455" si="62">((M455/M454)-1)*100</f>
        <v>2.0183486238532167</v>
      </c>
      <c r="O455" s="21" t="s">
        <v>1</v>
      </c>
      <c r="P455" s="21" t="s">
        <v>1</v>
      </c>
      <c r="Q455" s="126">
        <f t="shared" si="58"/>
        <v>600.67458230137265</v>
      </c>
      <c r="R455" s="123">
        <f t="shared" si="54"/>
        <v>2.0183486238532167</v>
      </c>
    </row>
    <row r="456" spans="1:18" s="7" customFormat="1" x14ac:dyDescent="0.25">
      <c r="A456" s="125">
        <v>20197</v>
      </c>
      <c r="B456" s="47">
        <f t="shared" si="57"/>
        <v>155.52651975968783</v>
      </c>
      <c r="C456" s="47">
        <f t="shared" si="60"/>
        <v>1.0791366906474753</v>
      </c>
      <c r="D456" s="3">
        <f t="shared" si="59"/>
        <v>17.372682944017946</v>
      </c>
      <c r="E456" s="21" t="s">
        <v>1</v>
      </c>
      <c r="F456" s="21" t="s">
        <v>1</v>
      </c>
      <c r="G456" s="21" t="s">
        <v>1</v>
      </c>
      <c r="H456" s="21" t="s">
        <v>1</v>
      </c>
      <c r="I456" s="20" t="s">
        <v>1</v>
      </c>
      <c r="J456" s="20" t="s">
        <v>1</v>
      </c>
      <c r="K456" s="21" t="s">
        <v>1</v>
      </c>
      <c r="L456" s="21" t="s">
        <v>1</v>
      </c>
      <c r="M456" s="43">
        <v>112.4</v>
      </c>
      <c r="N456" s="43">
        <f t="shared" ref="N456" si="63">((M456/M455)-1)*100</f>
        <v>1.0791366906474753</v>
      </c>
      <c r="O456" s="21" t="s">
        <v>1</v>
      </c>
      <c r="P456" s="21" t="s">
        <v>1</v>
      </c>
      <c r="Q456" s="126">
        <f t="shared" si="58"/>
        <v>607.15668211038019</v>
      </c>
      <c r="R456" s="123">
        <f t="shared" si="54"/>
        <v>1.0791366906474753</v>
      </c>
    </row>
    <row r="457" spans="1:18" s="7" customFormat="1" x14ac:dyDescent="0.25">
      <c r="A457" s="125">
        <v>20227</v>
      </c>
      <c r="B457" s="47">
        <f t="shared" si="57"/>
        <v>155.24978218004424</v>
      </c>
      <c r="C457" s="47">
        <f t="shared" si="60"/>
        <v>-0.1779359430605032</v>
      </c>
      <c r="D457" s="3">
        <f t="shared" si="59"/>
        <v>11.703614307285326</v>
      </c>
      <c r="E457" s="21" t="s">
        <v>1</v>
      </c>
      <c r="F457" s="21" t="s">
        <v>1</v>
      </c>
      <c r="G457" s="21" t="s">
        <v>1</v>
      </c>
      <c r="H457" s="21" t="s">
        <v>1</v>
      </c>
      <c r="I457" s="20" t="s">
        <v>1</v>
      </c>
      <c r="J457" s="20" t="s">
        <v>1</v>
      </c>
      <c r="K457" s="21" t="s">
        <v>1</v>
      </c>
      <c r="L457" s="21" t="s">
        <v>1</v>
      </c>
      <c r="M457" s="43">
        <v>112.2</v>
      </c>
      <c r="N457" s="43">
        <f t="shared" ref="N457" si="64">((M457/M456)-1)*100</f>
        <v>-0.1779359430605032</v>
      </c>
      <c r="O457" s="21" t="s">
        <v>1</v>
      </c>
      <c r="P457" s="21" t="s">
        <v>1</v>
      </c>
      <c r="Q457" s="126">
        <f t="shared" si="58"/>
        <v>606.07633214221221</v>
      </c>
      <c r="R457" s="123">
        <f t="shared" si="54"/>
        <v>-0.1779359430605032</v>
      </c>
    </row>
    <row r="458" spans="1:18" s="7" customFormat="1" x14ac:dyDescent="0.25">
      <c r="A458" s="125">
        <v>20258</v>
      </c>
      <c r="B458" s="47">
        <f t="shared" si="57"/>
        <v>156.21836370879674</v>
      </c>
      <c r="C458" s="47">
        <f t="shared" si="60"/>
        <v>0.62388591800357496</v>
      </c>
      <c r="D458" s="3">
        <f t="shared" si="59"/>
        <v>11.061496371592661</v>
      </c>
      <c r="E458" s="21" t="s">
        <v>1</v>
      </c>
      <c r="F458" s="21" t="s">
        <v>1</v>
      </c>
      <c r="G458" s="21" t="s">
        <v>1</v>
      </c>
      <c r="H458" s="21" t="s">
        <v>1</v>
      </c>
      <c r="I458" s="20" t="s">
        <v>1</v>
      </c>
      <c r="J458" s="20" t="s">
        <v>1</v>
      </c>
      <c r="K458" s="21" t="s">
        <v>1</v>
      </c>
      <c r="L458" s="21" t="s">
        <v>1</v>
      </c>
      <c r="M458" s="43">
        <v>112.9</v>
      </c>
      <c r="N458" s="43">
        <f t="shared" ref="N458" si="65">((M458/M457)-1)*100</f>
        <v>0.62388591800357496</v>
      </c>
      <c r="O458" s="21" t="s">
        <v>1</v>
      </c>
      <c r="P458" s="21" t="s">
        <v>1</v>
      </c>
      <c r="Q458" s="126">
        <f t="shared" si="58"/>
        <v>609.85755703080008</v>
      </c>
      <c r="R458" s="123">
        <f t="shared" si="54"/>
        <v>0.62388591800357496</v>
      </c>
    </row>
    <row r="459" spans="1:18" s="7" customFormat="1" x14ac:dyDescent="0.25">
      <c r="A459" s="125">
        <v>20288</v>
      </c>
      <c r="B459" s="47">
        <f t="shared" si="57"/>
        <v>158.57063313576711</v>
      </c>
      <c r="C459" s="47">
        <f t="shared" si="60"/>
        <v>1.5057573073516295</v>
      </c>
      <c r="D459" s="3">
        <f t="shared" si="59"/>
        <v>12.5275768600692</v>
      </c>
      <c r="E459" s="21" t="s">
        <v>1</v>
      </c>
      <c r="F459" s="21" t="s">
        <v>1</v>
      </c>
      <c r="G459" s="21" t="s">
        <v>1</v>
      </c>
      <c r="H459" s="21" t="s">
        <v>1</v>
      </c>
      <c r="I459" s="20" t="s">
        <v>1</v>
      </c>
      <c r="J459" s="20" t="s">
        <v>1</v>
      </c>
      <c r="K459" s="21" t="s">
        <v>1</v>
      </c>
      <c r="L459" s="21" t="s">
        <v>1</v>
      </c>
      <c r="M459" s="43">
        <v>114.6</v>
      </c>
      <c r="N459" s="43">
        <f t="shared" ref="N459" si="66">((M459/M458)-1)*100</f>
        <v>1.5057573073516295</v>
      </c>
      <c r="O459" s="21" t="s">
        <v>1</v>
      </c>
      <c r="P459" s="21" t="s">
        <v>1</v>
      </c>
      <c r="Q459" s="126">
        <f t="shared" si="58"/>
        <v>619.04053176022751</v>
      </c>
      <c r="R459" s="123">
        <f t="shared" ref="R459:R522" si="67">((Q459/Q458)-1)*100</f>
        <v>1.5057573073516295</v>
      </c>
    </row>
    <row r="460" spans="1:18" s="7" customFormat="1" x14ac:dyDescent="0.25">
      <c r="A460" s="125">
        <v>20319</v>
      </c>
      <c r="B460" s="47">
        <f t="shared" si="57"/>
        <v>160.23105861362856</v>
      </c>
      <c r="C460" s="47">
        <f t="shared" si="60"/>
        <v>1.0471204188481797</v>
      </c>
      <c r="D460" s="3">
        <f t="shared" si="59"/>
        <v>12.879862919401376</v>
      </c>
      <c r="E460" s="21" t="s">
        <v>1</v>
      </c>
      <c r="F460" s="21" t="s">
        <v>1</v>
      </c>
      <c r="G460" s="21" t="s">
        <v>1</v>
      </c>
      <c r="H460" s="21" t="s">
        <v>1</v>
      </c>
      <c r="I460" s="20" t="s">
        <v>1</v>
      </c>
      <c r="J460" s="20" t="s">
        <v>1</v>
      </c>
      <c r="K460" s="21" t="s">
        <v>1</v>
      </c>
      <c r="L460" s="21" t="s">
        <v>1</v>
      </c>
      <c r="M460" s="43">
        <v>115.8</v>
      </c>
      <c r="N460" s="43">
        <f t="shared" ref="N460" si="68">((M460/M459)-1)*100</f>
        <v>1.0471204188481797</v>
      </c>
      <c r="O460" s="21" t="s">
        <v>1</v>
      </c>
      <c r="P460" s="21" t="s">
        <v>1</v>
      </c>
      <c r="Q460" s="126">
        <f t="shared" si="58"/>
        <v>625.52263156923516</v>
      </c>
      <c r="R460" s="123">
        <f t="shared" si="67"/>
        <v>1.0471204188481797</v>
      </c>
    </row>
    <row r="461" spans="1:18" s="7" customFormat="1" x14ac:dyDescent="0.25">
      <c r="A461" s="125">
        <v>20350</v>
      </c>
      <c r="B461" s="47">
        <f t="shared" si="57"/>
        <v>160.23105861362856</v>
      </c>
      <c r="C461" s="47">
        <f t="shared" si="60"/>
        <v>0</v>
      </c>
      <c r="D461" s="3">
        <f t="shared" si="59"/>
        <v>13.188207639417925</v>
      </c>
      <c r="E461" s="21" t="s">
        <v>1</v>
      </c>
      <c r="F461" s="21" t="s">
        <v>1</v>
      </c>
      <c r="G461" s="21" t="s">
        <v>1</v>
      </c>
      <c r="H461" s="21" t="s">
        <v>1</v>
      </c>
      <c r="I461" s="20" t="s">
        <v>1</v>
      </c>
      <c r="J461" s="20" t="s">
        <v>1</v>
      </c>
      <c r="K461" s="21" t="s">
        <v>1</v>
      </c>
      <c r="L461" s="21" t="s">
        <v>1</v>
      </c>
      <c r="M461" s="43">
        <v>115.8</v>
      </c>
      <c r="N461" s="43">
        <f t="shared" ref="N461" si="69">((M461/M460)-1)*100</f>
        <v>0</v>
      </c>
      <c r="O461" s="21" t="s">
        <v>1</v>
      </c>
      <c r="P461" s="21" t="s">
        <v>1</v>
      </c>
      <c r="Q461" s="126">
        <f t="shared" si="58"/>
        <v>625.52263156923516</v>
      </c>
      <c r="R461" s="123">
        <f t="shared" si="67"/>
        <v>0</v>
      </c>
    </row>
    <row r="462" spans="1:18" s="7" customFormat="1" x14ac:dyDescent="0.25">
      <c r="A462" s="125">
        <v>20380</v>
      </c>
      <c r="B462" s="47">
        <f t="shared" si="57"/>
        <v>161.89148409149001</v>
      </c>
      <c r="C462" s="47">
        <f t="shared" si="60"/>
        <v>1.0362694300518172</v>
      </c>
      <c r="D462" s="3">
        <f t="shared" si="59"/>
        <v>11.741214126077271</v>
      </c>
      <c r="E462" s="21" t="s">
        <v>1</v>
      </c>
      <c r="F462" s="21" t="s">
        <v>1</v>
      </c>
      <c r="G462" s="21" t="s">
        <v>1</v>
      </c>
      <c r="H462" s="21" t="s">
        <v>1</v>
      </c>
      <c r="I462" s="20" t="s">
        <v>1</v>
      </c>
      <c r="J462" s="20" t="s">
        <v>1</v>
      </c>
      <c r="K462" s="21" t="s">
        <v>1</v>
      </c>
      <c r="L462" s="21" t="s">
        <v>1</v>
      </c>
      <c r="M462" s="43">
        <v>117</v>
      </c>
      <c r="N462" s="43">
        <f t="shared" ref="N462" si="70">((M462/M461)-1)*100</f>
        <v>1.0362694300518172</v>
      </c>
      <c r="O462" s="21" t="s">
        <v>1</v>
      </c>
      <c r="P462" s="21" t="s">
        <v>1</v>
      </c>
      <c r="Q462" s="126">
        <f t="shared" si="58"/>
        <v>632.00473137824281</v>
      </c>
      <c r="R462" s="123">
        <f t="shared" si="67"/>
        <v>1.0362694300518172</v>
      </c>
    </row>
    <row r="463" spans="1:18" s="7" customFormat="1" x14ac:dyDescent="0.25">
      <c r="A463" s="125">
        <v>20411</v>
      </c>
      <c r="B463" s="47">
        <f t="shared" si="57"/>
        <v>162.16822167113358</v>
      </c>
      <c r="C463" s="47">
        <f t="shared" si="60"/>
        <v>0.17094017094017033</v>
      </c>
      <c r="D463" s="3">
        <f t="shared" si="59"/>
        <v>10.798609086156642</v>
      </c>
      <c r="E463" s="21" t="s">
        <v>1</v>
      </c>
      <c r="F463" s="21" t="s">
        <v>1</v>
      </c>
      <c r="G463" s="21" t="s">
        <v>1</v>
      </c>
      <c r="H463" s="21" t="s">
        <v>1</v>
      </c>
      <c r="I463" s="20" t="s">
        <v>1</v>
      </c>
      <c r="J463" s="20" t="s">
        <v>1</v>
      </c>
      <c r="K463" s="21" t="s">
        <v>1</v>
      </c>
      <c r="L463" s="21" t="s">
        <v>1</v>
      </c>
      <c r="M463" s="43">
        <v>117.2</v>
      </c>
      <c r="N463" s="43">
        <f t="shared" ref="N463" si="71">((M463/M462)-1)*100</f>
        <v>0.17094017094017033</v>
      </c>
      <c r="O463" s="21" t="s">
        <v>1</v>
      </c>
      <c r="P463" s="21" t="s">
        <v>1</v>
      </c>
      <c r="Q463" s="126">
        <f t="shared" si="58"/>
        <v>633.08508134641079</v>
      </c>
      <c r="R463" s="123">
        <f t="shared" si="67"/>
        <v>0.17094017094017033</v>
      </c>
    </row>
    <row r="464" spans="1:18" s="7" customFormat="1" x14ac:dyDescent="0.25">
      <c r="A464" s="125">
        <v>20441</v>
      </c>
      <c r="B464" s="47">
        <f t="shared" si="57"/>
        <v>162.16822167113358</v>
      </c>
      <c r="C464" s="47">
        <f t="shared" si="60"/>
        <v>0</v>
      </c>
      <c r="D464" s="3">
        <f t="shared" si="59"/>
        <v>9.4253712696941605</v>
      </c>
      <c r="E464" s="21" t="s">
        <v>1</v>
      </c>
      <c r="F464" s="21" t="s">
        <v>1</v>
      </c>
      <c r="G464" s="21" t="s">
        <v>1</v>
      </c>
      <c r="H464" s="21" t="s">
        <v>1</v>
      </c>
      <c r="I464" s="20" t="s">
        <v>1</v>
      </c>
      <c r="J464" s="20" t="s">
        <v>1</v>
      </c>
      <c r="K464" s="21" t="s">
        <v>1</v>
      </c>
      <c r="L464" s="21" t="s">
        <v>1</v>
      </c>
      <c r="M464" s="43">
        <v>117.2</v>
      </c>
      <c r="N464" s="43">
        <f t="shared" ref="N464:N527" si="72">((M464/M463)-1)*100</f>
        <v>0</v>
      </c>
      <c r="O464" s="21" t="s">
        <v>1</v>
      </c>
      <c r="P464" s="21" t="s">
        <v>1</v>
      </c>
      <c r="Q464" s="126">
        <f t="shared" si="58"/>
        <v>633.08508134641079</v>
      </c>
      <c r="R464" s="123">
        <f t="shared" si="67"/>
        <v>0</v>
      </c>
    </row>
    <row r="465" spans="1:18" s="7" customFormat="1" x14ac:dyDescent="0.25">
      <c r="A465" s="125">
        <v>20472</v>
      </c>
      <c r="B465" s="47">
        <f t="shared" si="57"/>
        <v>164.65885988792573</v>
      </c>
      <c r="C465" s="47">
        <f t="shared" si="60"/>
        <v>1.5358361774743923</v>
      </c>
      <c r="D465" s="3">
        <f t="shared" si="59"/>
        <v>10.287303058387408</v>
      </c>
      <c r="E465" s="21" t="s">
        <v>1</v>
      </c>
      <c r="F465" s="21" t="s">
        <v>1</v>
      </c>
      <c r="G465" s="21" t="s">
        <v>1</v>
      </c>
      <c r="H465" s="21" t="s">
        <v>1</v>
      </c>
      <c r="I465" s="20" t="s">
        <v>1</v>
      </c>
      <c r="J465" s="20" t="s">
        <v>1</v>
      </c>
      <c r="K465" s="21" t="s">
        <v>1</v>
      </c>
      <c r="L465" s="21" t="s">
        <v>1</v>
      </c>
      <c r="M465" s="43">
        <v>119</v>
      </c>
      <c r="N465" s="43">
        <f t="shared" si="72"/>
        <v>1.5358361774743923</v>
      </c>
      <c r="O465" s="21" t="s">
        <v>1</v>
      </c>
      <c r="P465" s="21" t="s">
        <v>1</v>
      </c>
      <c r="Q465" s="126">
        <f t="shared" si="58"/>
        <v>642.80823105992215</v>
      </c>
      <c r="R465" s="123">
        <f t="shared" si="67"/>
        <v>1.5358361774743923</v>
      </c>
    </row>
    <row r="466" spans="1:18" s="7" customFormat="1" x14ac:dyDescent="0.25">
      <c r="A466" s="125">
        <v>20503</v>
      </c>
      <c r="B466" s="47">
        <f t="shared" si="57"/>
        <v>166.18091657596537</v>
      </c>
      <c r="C466" s="47">
        <f t="shared" si="60"/>
        <v>0.92436974789915638</v>
      </c>
      <c r="D466" s="3">
        <f t="shared" si="59"/>
        <v>10.183486238532113</v>
      </c>
      <c r="E466" s="21" t="s">
        <v>1</v>
      </c>
      <c r="F466" s="21" t="s">
        <v>1</v>
      </c>
      <c r="G466" s="21" t="s">
        <v>1</v>
      </c>
      <c r="H466" s="21" t="s">
        <v>1</v>
      </c>
      <c r="I466" s="20" t="s">
        <v>1</v>
      </c>
      <c r="J466" s="20" t="s">
        <v>1</v>
      </c>
      <c r="K466" s="21" t="s">
        <v>1</v>
      </c>
      <c r="L466" s="21" t="s">
        <v>1</v>
      </c>
      <c r="M466" s="43">
        <v>120.1</v>
      </c>
      <c r="N466" s="43">
        <f t="shared" si="72"/>
        <v>0.92436974789915638</v>
      </c>
      <c r="O466" s="21" t="s">
        <v>1</v>
      </c>
      <c r="P466" s="21" t="s">
        <v>1</v>
      </c>
      <c r="Q466" s="126">
        <f t="shared" si="58"/>
        <v>648.75015588484575</v>
      </c>
      <c r="R466" s="123">
        <f t="shared" si="67"/>
        <v>0.92436974789915638</v>
      </c>
    </row>
    <row r="467" spans="1:18" s="7" customFormat="1" x14ac:dyDescent="0.25">
      <c r="A467" s="125">
        <v>20532</v>
      </c>
      <c r="B467" s="47">
        <f t="shared" si="57"/>
        <v>166.04254778614359</v>
      </c>
      <c r="C467" s="47">
        <f t="shared" si="60"/>
        <v>-8.3263946711065184E-2</v>
      </c>
      <c r="D467" s="3">
        <f t="shared" si="59"/>
        <v>7.9136690647481966</v>
      </c>
      <c r="E467" s="21" t="s">
        <v>1</v>
      </c>
      <c r="F467" s="21" t="s">
        <v>1</v>
      </c>
      <c r="G467" s="21" t="s">
        <v>1</v>
      </c>
      <c r="H467" s="21" t="s">
        <v>1</v>
      </c>
      <c r="I467" s="20" t="s">
        <v>1</v>
      </c>
      <c r="J467" s="20" t="s">
        <v>1</v>
      </c>
      <c r="K467" s="21" t="s">
        <v>1</v>
      </c>
      <c r="L467" s="21" t="s">
        <v>1</v>
      </c>
      <c r="M467" s="43">
        <v>120</v>
      </c>
      <c r="N467" s="43">
        <f t="shared" si="72"/>
        <v>-8.3263946711065184E-2</v>
      </c>
      <c r="O467" s="21" t="s">
        <v>1</v>
      </c>
      <c r="P467" s="21" t="s">
        <v>1</v>
      </c>
      <c r="Q467" s="126">
        <f t="shared" si="58"/>
        <v>648.20998090076182</v>
      </c>
      <c r="R467" s="123">
        <f t="shared" si="67"/>
        <v>-8.3263946711065184E-2</v>
      </c>
    </row>
    <row r="468" spans="1:18" s="7" customFormat="1" x14ac:dyDescent="0.25">
      <c r="A468" s="125">
        <v>20563</v>
      </c>
      <c r="B468" s="47">
        <f t="shared" si="57"/>
        <v>167.0111293148961</v>
      </c>
      <c r="C468" s="47">
        <f t="shared" si="60"/>
        <v>0.5833333333333357</v>
      </c>
      <c r="D468" s="3">
        <f t="shared" si="59"/>
        <v>7.3843416370106718</v>
      </c>
      <c r="E468" s="21" t="s">
        <v>1</v>
      </c>
      <c r="F468" s="21" t="s">
        <v>1</v>
      </c>
      <c r="G468" s="21" t="s">
        <v>1</v>
      </c>
      <c r="H468" s="21" t="s">
        <v>1</v>
      </c>
      <c r="I468" s="20" t="s">
        <v>1</v>
      </c>
      <c r="J468" s="20" t="s">
        <v>1</v>
      </c>
      <c r="K468" s="21" t="s">
        <v>1</v>
      </c>
      <c r="L468" s="21" t="s">
        <v>1</v>
      </c>
      <c r="M468" s="43">
        <v>120.7</v>
      </c>
      <c r="N468" s="43">
        <f t="shared" si="72"/>
        <v>0.5833333333333357</v>
      </c>
      <c r="O468" s="21" t="s">
        <v>1</v>
      </c>
      <c r="P468" s="21" t="s">
        <v>1</v>
      </c>
      <c r="Q468" s="126">
        <f t="shared" si="58"/>
        <v>651.99120578934958</v>
      </c>
      <c r="R468" s="123">
        <f t="shared" si="67"/>
        <v>0.5833333333333357</v>
      </c>
    </row>
    <row r="469" spans="1:18" s="7" customFormat="1" x14ac:dyDescent="0.25">
      <c r="A469" s="125">
        <v>20593</v>
      </c>
      <c r="B469" s="47">
        <f t="shared" ref="B469:B532" si="73">B468*(1+(C469/100))</f>
        <v>165.9041789963218</v>
      </c>
      <c r="C469" s="47">
        <f t="shared" si="60"/>
        <v>-0.66280033140015959</v>
      </c>
      <c r="D469" s="3">
        <f t="shared" si="59"/>
        <v>6.8627450980392357</v>
      </c>
      <c r="E469" s="21" t="s">
        <v>1</v>
      </c>
      <c r="F469" s="21" t="s">
        <v>1</v>
      </c>
      <c r="G469" s="21" t="s">
        <v>1</v>
      </c>
      <c r="H469" s="21" t="s">
        <v>1</v>
      </c>
      <c r="I469" s="20" t="s">
        <v>1</v>
      </c>
      <c r="J469" s="20" t="s">
        <v>1</v>
      </c>
      <c r="K469" s="21" t="s">
        <v>1</v>
      </c>
      <c r="L469" s="21" t="s">
        <v>1</v>
      </c>
      <c r="M469" s="43">
        <v>119.9</v>
      </c>
      <c r="N469" s="43">
        <f t="shared" si="72"/>
        <v>-0.66280033140015959</v>
      </c>
      <c r="O469" s="21" t="s">
        <v>1</v>
      </c>
      <c r="P469" s="21" t="s">
        <v>1</v>
      </c>
      <c r="Q469" s="126">
        <f t="shared" si="58"/>
        <v>647.66980591667789</v>
      </c>
      <c r="R469" s="123">
        <f t="shared" si="67"/>
        <v>-0.66280033140015959</v>
      </c>
    </row>
    <row r="470" spans="1:18" s="7" customFormat="1" x14ac:dyDescent="0.25">
      <c r="A470" s="125">
        <v>20624</v>
      </c>
      <c r="B470" s="47">
        <f t="shared" si="73"/>
        <v>164.52049109810395</v>
      </c>
      <c r="C470" s="47">
        <f t="shared" si="60"/>
        <v>-0.8340283569641338</v>
      </c>
      <c r="D470" s="3">
        <f t="shared" si="59"/>
        <v>5.314437555358742</v>
      </c>
      <c r="E470" s="21" t="s">
        <v>1</v>
      </c>
      <c r="F470" s="21" t="s">
        <v>1</v>
      </c>
      <c r="G470" s="21" t="s">
        <v>1</v>
      </c>
      <c r="H470" s="21" t="s">
        <v>1</v>
      </c>
      <c r="I470" s="20" t="s">
        <v>1</v>
      </c>
      <c r="J470" s="20" t="s">
        <v>1</v>
      </c>
      <c r="K470" s="21" t="s">
        <v>1</v>
      </c>
      <c r="L470" s="21" t="s">
        <v>1</v>
      </c>
      <c r="M470" s="43">
        <v>118.9</v>
      </c>
      <c r="N470" s="43">
        <f t="shared" si="72"/>
        <v>-0.8340283569641338</v>
      </c>
      <c r="O470" s="21" t="s">
        <v>1</v>
      </c>
      <c r="P470" s="21" t="s">
        <v>1</v>
      </c>
      <c r="Q470" s="126">
        <f t="shared" si="58"/>
        <v>642.26805607583822</v>
      </c>
      <c r="R470" s="123">
        <f t="shared" si="67"/>
        <v>-0.8340283569641338</v>
      </c>
    </row>
    <row r="471" spans="1:18" s="7" customFormat="1" x14ac:dyDescent="0.25">
      <c r="A471" s="125">
        <v>20654</v>
      </c>
      <c r="B471" s="47">
        <f t="shared" si="73"/>
        <v>162.72169683042071</v>
      </c>
      <c r="C471" s="47">
        <f t="shared" si="60"/>
        <v>-1.0933557611438327</v>
      </c>
      <c r="D471" s="3">
        <f t="shared" si="59"/>
        <v>2.6178010471204161</v>
      </c>
      <c r="E471" s="21" t="s">
        <v>1</v>
      </c>
      <c r="F471" s="21" t="s">
        <v>1</v>
      </c>
      <c r="G471" s="21" t="s">
        <v>1</v>
      </c>
      <c r="H471" s="21" t="s">
        <v>1</v>
      </c>
      <c r="I471" s="20" t="s">
        <v>1</v>
      </c>
      <c r="J471" s="20" t="s">
        <v>1</v>
      </c>
      <c r="K471" s="21" t="s">
        <v>1</v>
      </c>
      <c r="L471" s="21" t="s">
        <v>1</v>
      </c>
      <c r="M471" s="43">
        <v>117.6</v>
      </c>
      <c r="N471" s="43">
        <f t="shared" si="72"/>
        <v>-1.0933557611438327</v>
      </c>
      <c r="O471" s="21" t="s">
        <v>1</v>
      </c>
      <c r="P471" s="21" t="s">
        <v>1</v>
      </c>
      <c r="Q471" s="126">
        <f t="shared" si="58"/>
        <v>635.24578128274652</v>
      </c>
      <c r="R471" s="123">
        <f t="shared" si="67"/>
        <v>-1.0933557611438327</v>
      </c>
    </row>
    <row r="472" spans="1:18" s="7" customFormat="1" x14ac:dyDescent="0.25">
      <c r="A472" s="125">
        <v>20685</v>
      </c>
      <c r="B472" s="47">
        <f t="shared" si="73"/>
        <v>163.13680319988609</v>
      </c>
      <c r="C472" s="47">
        <f t="shared" si="60"/>
        <v>0.25510204081633514</v>
      </c>
      <c r="D472" s="3">
        <f t="shared" si="59"/>
        <v>1.81347150259068</v>
      </c>
      <c r="E472" s="21" t="s">
        <v>1</v>
      </c>
      <c r="F472" s="21" t="s">
        <v>1</v>
      </c>
      <c r="G472" s="21" t="s">
        <v>1</v>
      </c>
      <c r="H472" s="21" t="s">
        <v>1</v>
      </c>
      <c r="I472" s="20" t="s">
        <v>1</v>
      </c>
      <c r="J472" s="20" t="s">
        <v>1</v>
      </c>
      <c r="K472" s="21" t="s">
        <v>1</v>
      </c>
      <c r="L472" s="21" t="s">
        <v>1</v>
      </c>
      <c r="M472" s="43">
        <v>117.9</v>
      </c>
      <c r="N472" s="43">
        <f t="shared" si="72"/>
        <v>0.25510204081633514</v>
      </c>
      <c r="O472" s="21" t="s">
        <v>1</v>
      </c>
      <c r="P472" s="21" t="s">
        <v>1</v>
      </c>
      <c r="Q472" s="126">
        <f t="shared" si="58"/>
        <v>636.86630623499843</v>
      </c>
      <c r="R472" s="123">
        <f t="shared" si="67"/>
        <v>0.25510204081633514</v>
      </c>
    </row>
    <row r="473" spans="1:18" s="7" customFormat="1" x14ac:dyDescent="0.25">
      <c r="A473" s="125">
        <v>20716</v>
      </c>
      <c r="B473" s="47">
        <f t="shared" si="73"/>
        <v>163.13680319988609</v>
      </c>
      <c r="C473" s="47">
        <f t="shared" si="60"/>
        <v>0</v>
      </c>
      <c r="D473" s="3">
        <f t="shared" si="59"/>
        <v>1.81347150259068</v>
      </c>
      <c r="E473" s="21" t="s">
        <v>1</v>
      </c>
      <c r="F473" s="21" t="s">
        <v>1</v>
      </c>
      <c r="G473" s="21" t="s">
        <v>1</v>
      </c>
      <c r="H473" s="21" t="s">
        <v>1</v>
      </c>
      <c r="I473" s="20" t="s">
        <v>1</v>
      </c>
      <c r="J473" s="20" t="s">
        <v>1</v>
      </c>
      <c r="K473" s="21" t="s">
        <v>1</v>
      </c>
      <c r="L473" s="21" t="s">
        <v>1</v>
      </c>
      <c r="M473" s="43">
        <v>117.9</v>
      </c>
      <c r="N473" s="43">
        <f t="shared" si="72"/>
        <v>0</v>
      </c>
      <c r="O473" s="21" t="s">
        <v>1</v>
      </c>
      <c r="P473" s="21" t="s">
        <v>1</v>
      </c>
      <c r="Q473" s="126">
        <f t="shared" si="58"/>
        <v>636.86630623499843</v>
      </c>
      <c r="R473" s="123">
        <f t="shared" si="67"/>
        <v>0</v>
      </c>
    </row>
    <row r="474" spans="1:18" s="7" customFormat="1" x14ac:dyDescent="0.25">
      <c r="A474" s="125">
        <v>20746</v>
      </c>
      <c r="B474" s="47">
        <f t="shared" si="73"/>
        <v>162.0298528813118</v>
      </c>
      <c r="C474" s="47">
        <f t="shared" si="60"/>
        <v>-0.6785411365564098</v>
      </c>
      <c r="D474" s="3">
        <f t="shared" si="59"/>
        <v>8.5470085470085166E-2</v>
      </c>
      <c r="E474" s="21" t="s">
        <v>1</v>
      </c>
      <c r="F474" s="21" t="s">
        <v>1</v>
      </c>
      <c r="G474" s="21" t="s">
        <v>1</v>
      </c>
      <c r="H474" s="21" t="s">
        <v>1</v>
      </c>
      <c r="I474" s="20" t="s">
        <v>1</v>
      </c>
      <c r="J474" s="20" t="s">
        <v>1</v>
      </c>
      <c r="K474" s="21" t="s">
        <v>1</v>
      </c>
      <c r="L474" s="21" t="s">
        <v>1</v>
      </c>
      <c r="M474" s="43">
        <v>117.1</v>
      </c>
      <c r="N474" s="43">
        <f t="shared" si="72"/>
        <v>-0.6785411365564098</v>
      </c>
      <c r="O474" s="21" t="s">
        <v>1</v>
      </c>
      <c r="P474" s="21" t="s">
        <v>1</v>
      </c>
      <c r="Q474" s="126">
        <f t="shared" si="58"/>
        <v>632.54490636232663</v>
      </c>
      <c r="R474" s="123">
        <f t="shared" si="67"/>
        <v>-0.6785411365564098</v>
      </c>
    </row>
    <row r="475" spans="1:18" s="7" customFormat="1" x14ac:dyDescent="0.25">
      <c r="A475" s="125">
        <v>20777</v>
      </c>
      <c r="B475" s="47">
        <f t="shared" si="73"/>
        <v>163.69027835917325</v>
      </c>
      <c r="C475" s="47">
        <f t="shared" si="60"/>
        <v>1.0247651579846417</v>
      </c>
      <c r="D475" s="3">
        <f t="shared" si="59"/>
        <v>0.9385665529010323</v>
      </c>
      <c r="E475" s="21" t="s">
        <v>1</v>
      </c>
      <c r="F475" s="21" t="s">
        <v>1</v>
      </c>
      <c r="G475" s="21" t="s">
        <v>1</v>
      </c>
      <c r="H475" s="21" t="s">
        <v>1</v>
      </c>
      <c r="I475" s="20" t="s">
        <v>1</v>
      </c>
      <c r="J475" s="20" t="s">
        <v>1</v>
      </c>
      <c r="K475" s="21" t="s">
        <v>1</v>
      </c>
      <c r="L475" s="21" t="s">
        <v>1</v>
      </c>
      <c r="M475" s="43">
        <v>118.3</v>
      </c>
      <c r="N475" s="43">
        <f t="shared" si="72"/>
        <v>1.0247651579846417</v>
      </c>
      <c r="O475" s="21" t="s">
        <v>1</v>
      </c>
      <c r="P475" s="21" t="s">
        <v>1</v>
      </c>
      <c r="Q475" s="126">
        <f t="shared" si="58"/>
        <v>639.02700617133428</v>
      </c>
      <c r="R475" s="123">
        <f t="shared" si="67"/>
        <v>1.0247651579846417</v>
      </c>
    </row>
    <row r="476" spans="1:18" s="7" customFormat="1" x14ac:dyDescent="0.25">
      <c r="A476" s="125">
        <v>20807</v>
      </c>
      <c r="B476" s="47">
        <f t="shared" si="73"/>
        <v>164.93559746756932</v>
      </c>
      <c r="C476" s="47">
        <f t="shared" si="60"/>
        <v>0.76077768385460764</v>
      </c>
      <c r="D476" s="3">
        <f t="shared" si="59"/>
        <v>1.7064846416382284</v>
      </c>
      <c r="E476" s="21" t="s">
        <v>1</v>
      </c>
      <c r="F476" s="21" t="s">
        <v>1</v>
      </c>
      <c r="G476" s="21" t="s">
        <v>1</v>
      </c>
      <c r="H476" s="21" t="s">
        <v>1</v>
      </c>
      <c r="I476" s="20" t="s">
        <v>1</v>
      </c>
      <c r="J476" s="20" t="s">
        <v>1</v>
      </c>
      <c r="K476" s="21" t="s">
        <v>1</v>
      </c>
      <c r="L476" s="21" t="s">
        <v>1</v>
      </c>
      <c r="M476" s="43">
        <v>119.2</v>
      </c>
      <c r="N476" s="43">
        <f t="shared" si="72"/>
        <v>0.76077768385460764</v>
      </c>
      <c r="O476" s="21" t="s">
        <v>1</v>
      </c>
      <c r="P476" s="21" t="s">
        <v>1</v>
      </c>
      <c r="Q476" s="126">
        <f t="shared" si="58"/>
        <v>643.88858102809002</v>
      </c>
      <c r="R476" s="123">
        <f t="shared" si="67"/>
        <v>0.76077768385460764</v>
      </c>
    </row>
    <row r="477" spans="1:18" s="7" customFormat="1" x14ac:dyDescent="0.25">
      <c r="A477" s="125">
        <v>20838</v>
      </c>
      <c r="B477" s="47">
        <f t="shared" si="73"/>
        <v>165.90417899632183</v>
      </c>
      <c r="C477" s="47">
        <f t="shared" si="60"/>
        <v>0.58724832214764877</v>
      </c>
      <c r="D477" s="3">
        <f t="shared" si="59"/>
        <v>0.75630252100842288</v>
      </c>
      <c r="E477" s="21" t="s">
        <v>1</v>
      </c>
      <c r="F477" s="21" t="s">
        <v>1</v>
      </c>
      <c r="G477" s="21" t="s">
        <v>1</v>
      </c>
      <c r="H477" s="21" t="s">
        <v>1</v>
      </c>
      <c r="I477" s="20" t="s">
        <v>1</v>
      </c>
      <c r="J477" s="20" t="s">
        <v>1</v>
      </c>
      <c r="K477" s="21" t="s">
        <v>1</v>
      </c>
      <c r="L477" s="21" t="s">
        <v>1</v>
      </c>
      <c r="M477" s="43">
        <v>119.9</v>
      </c>
      <c r="N477" s="43">
        <f t="shared" si="72"/>
        <v>0.58724832214764877</v>
      </c>
      <c r="O477" s="21" t="s">
        <v>1</v>
      </c>
      <c r="P477" s="21" t="s">
        <v>1</v>
      </c>
      <c r="Q477" s="126">
        <f t="shared" si="58"/>
        <v>647.66980591667777</v>
      </c>
      <c r="R477" s="123">
        <f t="shared" si="67"/>
        <v>0.58724832214764877</v>
      </c>
    </row>
    <row r="478" spans="1:18" s="7" customFormat="1" x14ac:dyDescent="0.25">
      <c r="A478" s="125">
        <v>20869</v>
      </c>
      <c r="B478" s="47">
        <f t="shared" si="73"/>
        <v>166.04254778614361</v>
      </c>
      <c r="C478" s="47">
        <f t="shared" si="60"/>
        <v>8.3402835696411159E-2</v>
      </c>
      <c r="D478" s="3">
        <f t="shared" si="59"/>
        <v>-8.3263946711054082E-2</v>
      </c>
      <c r="E478" s="21" t="s">
        <v>1</v>
      </c>
      <c r="F478" s="21" t="s">
        <v>1</v>
      </c>
      <c r="G478" s="21" t="s">
        <v>1</v>
      </c>
      <c r="H478" s="21" t="s">
        <v>1</v>
      </c>
      <c r="I478" s="20" t="s">
        <v>1</v>
      </c>
      <c r="J478" s="20" t="s">
        <v>1</v>
      </c>
      <c r="K478" s="21" t="s">
        <v>1</v>
      </c>
      <c r="L478" s="21" t="s">
        <v>1</v>
      </c>
      <c r="M478" s="43">
        <v>120</v>
      </c>
      <c r="N478" s="43">
        <f t="shared" si="72"/>
        <v>8.3402835696411159E-2</v>
      </c>
      <c r="O478" s="21" t="s">
        <v>1</v>
      </c>
      <c r="P478" s="21" t="s">
        <v>1</v>
      </c>
      <c r="Q478" s="126">
        <f t="shared" si="58"/>
        <v>648.20998090076171</v>
      </c>
      <c r="R478" s="123">
        <f t="shared" si="67"/>
        <v>8.3402835696411159E-2</v>
      </c>
    </row>
    <row r="479" spans="1:18" s="7" customFormat="1" x14ac:dyDescent="0.25">
      <c r="A479" s="125">
        <v>20897</v>
      </c>
      <c r="B479" s="47">
        <f t="shared" si="73"/>
        <v>167.01112931489612</v>
      </c>
      <c r="C479" s="47">
        <f t="shared" si="60"/>
        <v>0.5833333333333357</v>
      </c>
      <c r="D479" s="3">
        <f t="shared" si="59"/>
        <v>0.58333333333335791</v>
      </c>
      <c r="E479" s="21" t="s">
        <v>1</v>
      </c>
      <c r="F479" s="21" t="s">
        <v>1</v>
      </c>
      <c r="G479" s="21" t="s">
        <v>1</v>
      </c>
      <c r="H479" s="21" t="s">
        <v>1</v>
      </c>
      <c r="I479" s="20" t="s">
        <v>1</v>
      </c>
      <c r="J479" s="20" t="s">
        <v>1</v>
      </c>
      <c r="K479" s="21" t="s">
        <v>1</v>
      </c>
      <c r="L479" s="21" t="s">
        <v>1</v>
      </c>
      <c r="M479" s="43">
        <v>120.7</v>
      </c>
      <c r="N479" s="43">
        <f t="shared" si="72"/>
        <v>0.5833333333333357</v>
      </c>
      <c r="O479" s="21" t="s">
        <v>1</v>
      </c>
      <c r="P479" s="21" t="s">
        <v>1</v>
      </c>
      <c r="Q479" s="126">
        <f t="shared" si="58"/>
        <v>651.99120578934946</v>
      </c>
      <c r="R479" s="123">
        <f t="shared" si="67"/>
        <v>0.5833333333333357</v>
      </c>
    </row>
    <row r="480" spans="1:18" s="7" customFormat="1" x14ac:dyDescent="0.25">
      <c r="A480" s="125">
        <v>20928</v>
      </c>
      <c r="B480" s="47">
        <f t="shared" si="73"/>
        <v>169.36339874186649</v>
      </c>
      <c r="C480" s="47">
        <f t="shared" si="60"/>
        <v>1.4084507042253502</v>
      </c>
      <c r="D480" s="3">
        <f t="shared" si="59"/>
        <v>1.4084507042253724</v>
      </c>
      <c r="E480" s="21" t="s">
        <v>1</v>
      </c>
      <c r="F480" s="21" t="s">
        <v>1</v>
      </c>
      <c r="G480" s="21" t="s">
        <v>1</v>
      </c>
      <c r="H480" s="21" t="s">
        <v>1</v>
      </c>
      <c r="I480" s="20" t="s">
        <v>1</v>
      </c>
      <c r="J480" s="20" t="s">
        <v>1</v>
      </c>
      <c r="K480" s="21" t="s">
        <v>1</v>
      </c>
      <c r="L480" s="21" t="s">
        <v>1</v>
      </c>
      <c r="M480" s="43">
        <v>122.4</v>
      </c>
      <c r="N480" s="43">
        <f t="shared" si="72"/>
        <v>1.4084507042253502</v>
      </c>
      <c r="O480" s="21" t="s">
        <v>1</v>
      </c>
      <c r="P480" s="21" t="s">
        <v>1</v>
      </c>
      <c r="Q480" s="126">
        <f t="shared" si="58"/>
        <v>661.17418051877689</v>
      </c>
      <c r="R480" s="123">
        <f t="shared" si="67"/>
        <v>1.4084507042253502</v>
      </c>
    </row>
    <row r="481" spans="1:18" s="7" customFormat="1" x14ac:dyDescent="0.25">
      <c r="A481" s="125">
        <v>20958</v>
      </c>
      <c r="B481" s="47">
        <f t="shared" si="73"/>
        <v>171.1621930095497</v>
      </c>
      <c r="C481" s="47">
        <f t="shared" si="60"/>
        <v>1.0620915032679701</v>
      </c>
      <c r="D481" s="3">
        <f t="shared" si="59"/>
        <v>3.1693077564637351</v>
      </c>
      <c r="E481" s="21" t="s">
        <v>1</v>
      </c>
      <c r="F481" s="21" t="s">
        <v>1</v>
      </c>
      <c r="G481" s="21" t="s">
        <v>1</v>
      </c>
      <c r="H481" s="21" t="s">
        <v>1</v>
      </c>
      <c r="I481" s="20" t="s">
        <v>1</v>
      </c>
      <c r="J481" s="20" t="s">
        <v>1</v>
      </c>
      <c r="K481" s="21" t="s">
        <v>1</v>
      </c>
      <c r="L481" s="21" t="s">
        <v>1</v>
      </c>
      <c r="M481" s="43">
        <v>123.7</v>
      </c>
      <c r="N481" s="43">
        <f t="shared" si="72"/>
        <v>1.0620915032679701</v>
      </c>
      <c r="O481" s="21" t="s">
        <v>1</v>
      </c>
      <c r="P481" s="21" t="s">
        <v>1</v>
      </c>
      <c r="Q481" s="126">
        <f t="shared" si="58"/>
        <v>668.19645531186848</v>
      </c>
      <c r="R481" s="123">
        <f t="shared" si="67"/>
        <v>1.0620915032679701</v>
      </c>
    </row>
    <row r="482" spans="1:18" s="7" customFormat="1" x14ac:dyDescent="0.25">
      <c r="A482" s="125">
        <v>20989</v>
      </c>
      <c r="B482" s="47">
        <f t="shared" si="73"/>
        <v>170.8854554299061</v>
      </c>
      <c r="C482" s="47">
        <f t="shared" si="60"/>
        <v>-0.16168148746968924</v>
      </c>
      <c r="D482" s="3">
        <f t="shared" si="59"/>
        <v>3.8687973086627414</v>
      </c>
      <c r="E482" s="21" t="s">
        <v>1</v>
      </c>
      <c r="F482" s="21" t="s">
        <v>1</v>
      </c>
      <c r="G482" s="21" t="s">
        <v>1</v>
      </c>
      <c r="H482" s="21" t="s">
        <v>1</v>
      </c>
      <c r="I482" s="20" t="s">
        <v>1</v>
      </c>
      <c r="J482" s="20" t="s">
        <v>1</v>
      </c>
      <c r="K482" s="21" t="s">
        <v>1</v>
      </c>
      <c r="L482" s="21" t="s">
        <v>1</v>
      </c>
      <c r="M482" s="43">
        <v>123.5</v>
      </c>
      <c r="N482" s="43">
        <f t="shared" si="72"/>
        <v>-0.16168148746968924</v>
      </c>
      <c r="O482" s="21" t="s">
        <v>1</v>
      </c>
      <c r="P482" s="21" t="s">
        <v>1</v>
      </c>
      <c r="Q482" s="126">
        <f t="shared" si="58"/>
        <v>667.1161053437005</v>
      </c>
      <c r="R482" s="123">
        <f t="shared" si="67"/>
        <v>-0.16168148746968924</v>
      </c>
    </row>
    <row r="483" spans="1:18" s="7" customFormat="1" x14ac:dyDescent="0.25">
      <c r="A483" s="125">
        <v>21019</v>
      </c>
      <c r="B483" s="47">
        <f t="shared" si="73"/>
        <v>173.23772485687647</v>
      </c>
      <c r="C483" s="47">
        <f t="shared" si="60"/>
        <v>1.3765182186234792</v>
      </c>
      <c r="D483" s="3">
        <f t="shared" si="59"/>
        <v>6.4625850340136015</v>
      </c>
      <c r="E483" s="21" t="s">
        <v>1</v>
      </c>
      <c r="F483" s="21" t="s">
        <v>1</v>
      </c>
      <c r="G483" s="21" t="s">
        <v>1</v>
      </c>
      <c r="H483" s="21" t="s">
        <v>1</v>
      </c>
      <c r="I483" s="20" t="s">
        <v>1</v>
      </c>
      <c r="J483" s="20" t="s">
        <v>1</v>
      </c>
      <c r="K483" s="21" t="s">
        <v>1</v>
      </c>
      <c r="L483" s="21" t="s">
        <v>1</v>
      </c>
      <c r="M483" s="43">
        <v>125.2</v>
      </c>
      <c r="N483" s="43">
        <f t="shared" si="72"/>
        <v>1.3765182186234792</v>
      </c>
      <c r="O483" s="21" t="s">
        <v>1</v>
      </c>
      <c r="P483" s="21" t="s">
        <v>1</v>
      </c>
      <c r="Q483" s="126">
        <f t="shared" si="58"/>
        <v>676.29908007312793</v>
      </c>
      <c r="R483" s="123">
        <f t="shared" si="67"/>
        <v>1.3765182186234792</v>
      </c>
    </row>
    <row r="484" spans="1:18" s="7" customFormat="1" x14ac:dyDescent="0.25">
      <c r="A484" s="125">
        <v>21050</v>
      </c>
      <c r="B484" s="47">
        <f t="shared" si="73"/>
        <v>176.14346944313397</v>
      </c>
      <c r="C484" s="47">
        <f t="shared" si="60"/>
        <v>1.6773162939297093</v>
      </c>
      <c r="D484" s="3">
        <f t="shared" si="59"/>
        <v>7.9728583545377152</v>
      </c>
      <c r="E484" s="21" t="s">
        <v>1</v>
      </c>
      <c r="F484" s="21" t="s">
        <v>1</v>
      </c>
      <c r="G484" s="21" t="s">
        <v>1</v>
      </c>
      <c r="H484" s="21" t="s">
        <v>1</v>
      </c>
      <c r="I484" s="20" t="s">
        <v>1</v>
      </c>
      <c r="J484" s="20" t="s">
        <v>1</v>
      </c>
      <c r="K484" s="21" t="s">
        <v>1</v>
      </c>
      <c r="L484" s="21" t="s">
        <v>1</v>
      </c>
      <c r="M484" s="43">
        <v>127.3</v>
      </c>
      <c r="N484" s="43">
        <f t="shared" si="72"/>
        <v>1.6773162939297093</v>
      </c>
      <c r="O484" s="21" t="s">
        <v>1</v>
      </c>
      <c r="P484" s="21" t="s">
        <v>1</v>
      </c>
      <c r="Q484" s="126">
        <f t="shared" si="58"/>
        <v>687.6427547388912</v>
      </c>
      <c r="R484" s="123">
        <f t="shared" si="67"/>
        <v>1.6773162939297093</v>
      </c>
    </row>
    <row r="485" spans="1:18" s="7" customFormat="1" x14ac:dyDescent="0.25">
      <c r="A485" s="125">
        <v>21081</v>
      </c>
      <c r="B485" s="47">
        <f t="shared" si="73"/>
        <v>174.89815033473792</v>
      </c>
      <c r="C485" s="47">
        <f t="shared" si="60"/>
        <v>-0.70699135899449095</v>
      </c>
      <c r="D485" s="3">
        <f t="shared" si="59"/>
        <v>7.209499575911793</v>
      </c>
      <c r="E485" s="21" t="s">
        <v>1</v>
      </c>
      <c r="F485" s="21" t="s">
        <v>1</v>
      </c>
      <c r="G485" s="21" t="s">
        <v>1</v>
      </c>
      <c r="H485" s="21" t="s">
        <v>1</v>
      </c>
      <c r="I485" s="20" t="s">
        <v>1</v>
      </c>
      <c r="J485" s="20" t="s">
        <v>1</v>
      </c>
      <c r="K485" s="21" t="s">
        <v>1</v>
      </c>
      <c r="L485" s="21" t="s">
        <v>1</v>
      </c>
      <c r="M485" s="43">
        <v>126.4</v>
      </c>
      <c r="N485" s="43">
        <f t="shared" si="72"/>
        <v>-0.70699135899449095</v>
      </c>
      <c r="O485" s="21" t="s">
        <v>1</v>
      </c>
      <c r="P485" s="21" t="s">
        <v>1</v>
      </c>
      <c r="Q485" s="126">
        <f t="shared" si="58"/>
        <v>682.78117988213558</v>
      </c>
      <c r="R485" s="123">
        <f t="shared" si="67"/>
        <v>-0.70699135899449095</v>
      </c>
    </row>
    <row r="486" spans="1:18" s="7" customFormat="1" x14ac:dyDescent="0.25">
      <c r="A486" s="125">
        <v>21111</v>
      </c>
      <c r="B486" s="47">
        <f t="shared" si="73"/>
        <v>175.03651912455967</v>
      </c>
      <c r="C486" s="47">
        <f t="shared" si="60"/>
        <v>7.9113924050622231E-2</v>
      </c>
      <c r="D486" s="3">
        <f t="shared" si="59"/>
        <v>8.027327070879565</v>
      </c>
      <c r="E486" s="21" t="s">
        <v>1</v>
      </c>
      <c r="F486" s="21" t="s">
        <v>1</v>
      </c>
      <c r="G486" s="21" t="s">
        <v>1</v>
      </c>
      <c r="H486" s="21" t="s">
        <v>1</v>
      </c>
      <c r="I486" s="20" t="s">
        <v>1</v>
      </c>
      <c r="J486" s="20" t="s">
        <v>1</v>
      </c>
      <c r="K486" s="21" t="s">
        <v>1</v>
      </c>
      <c r="L486" s="21" t="s">
        <v>1</v>
      </c>
      <c r="M486" s="43">
        <v>126.5</v>
      </c>
      <c r="N486" s="43">
        <f t="shared" si="72"/>
        <v>7.9113924050622231E-2</v>
      </c>
      <c r="O486" s="21" t="s">
        <v>1</v>
      </c>
      <c r="P486" s="21" t="s">
        <v>1</v>
      </c>
      <c r="Q486" s="126">
        <f t="shared" si="58"/>
        <v>683.32135486621951</v>
      </c>
      <c r="R486" s="123">
        <f t="shared" si="67"/>
        <v>7.9113924050622231E-2</v>
      </c>
    </row>
    <row r="487" spans="1:18" s="7" customFormat="1" x14ac:dyDescent="0.25">
      <c r="A487" s="125">
        <v>21142</v>
      </c>
      <c r="B487" s="47">
        <f t="shared" si="73"/>
        <v>174.89815033473789</v>
      </c>
      <c r="C487" s="47">
        <f t="shared" si="60"/>
        <v>-7.905138339920903E-2</v>
      </c>
      <c r="D487" s="3">
        <f t="shared" si="59"/>
        <v>6.8469991546914244</v>
      </c>
      <c r="E487" s="21" t="s">
        <v>1</v>
      </c>
      <c r="F487" s="21" t="s">
        <v>1</v>
      </c>
      <c r="G487" s="21" t="s">
        <v>1</v>
      </c>
      <c r="H487" s="21" t="s">
        <v>1</v>
      </c>
      <c r="I487" s="20" t="s">
        <v>1</v>
      </c>
      <c r="J487" s="20" t="s">
        <v>1</v>
      </c>
      <c r="K487" s="21" t="s">
        <v>1</v>
      </c>
      <c r="L487" s="21" t="s">
        <v>1</v>
      </c>
      <c r="M487" s="43">
        <v>126.4</v>
      </c>
      <c r="N487" s="43">
        <f t="shared" si="72"/>
        <v>-7.905138339920903E-2</v>
      </c>
      <c r="O487" s="21" t="s">
        <v>1</v>
      </c>
      <c r="P487" s="21" t="s">
        <v>1</v>
      </c>
      <c r="Q487" s="126">
        <f t="shared" si="58"/>
        <v>682.78117988213558</v>
      </c>
      <c r="R487" s="123">
        <f t="shared" si="67"/>
        <v>-7.905138339920903E-2</v>
      </c>
    </row>
    <row r="488" spans="1:18" s="7" customFormat="1" x14ac:dyDescent="0.25">
      <c r="A488" s="125">
        <v>21172</v>
      </c>
      <c r="B488" s="47">
        <f t="shared" si="73"/>
        <v>175.17488791438146</v>
      </c>
      <c r="C488" s="47">
        <f t="shared" si="60"/>
        <v>0.15822784810126667</v>
      </c>
      <c r="D488" s="3">
        <f t="shared" si="59"/>
        <v>6.2080536912751283</v>
      </c>
      <c r="E488" s="21" t="s">
        <v>1</v>
      </c>
      <c r="F488" s="21" t="s">
        <v>1</v>
      </c>
      <c r="G488" s="21" t="s">
        <v>1</v>
      </c>
      <c r="H488" s="21" t="s">
        <v>1</v>
      </c>
      <c r="I488" s="20" t="s">
        <v>1</v>
      </c>
      <c r="J488" s="20" t="s">
        <v>1</v>
      </c>
      <c r="K488" s="21" t="s">
        <v>1</v>
      </c>
      <c r="L488" s="21" t="s">
        <v>1</v>
      </c>
      <c r="M488" s="43">
        <v>126.6</v>
      </c>
      <c r="N488" s="43">
        <f t="shared" si="72"/>
        <v>0.15822784810126667</v>
      </c>
      <c r="O488" s="21" t="s">
        <v>1</v>
      </c>
      <c r="P488" s="21" t="s">
        <v>1</v>
      </c>
      <c r="Q488" s="126">
        <f t="shared" si="58"/>
        <v>683.86152985030355</v>
      </c>
      <c r="R488" s="123">
        <f t="shared" si="67"/>
        <v>0.15822784810126667</v>
      </c>
    </row>
    <row r="489" spans="1:18" s="7" customFormat="1" x14ac:dyDescent="0.25">
      <c r="A489" s="125">
        <v>21203</v>
      </c>
      <c r="B489" s="47">
        <f t="shared" si="73"/>
        <v>177.38878855153004</v>
      </c>
      <c r="C489" s="47">
        <f t="shared" si="60"/>
        <v>1.2638230647709303</v>
      </c>
      <c r="D489" s="3">
        <f t="shared" si="59"/>
        <v>6.9224353628023039</v>
      </c>
      <c r="E489" s="21" t="s">
        <v>1</v>
      </c>
      <c r="F489" s="21" t="s">
        <v>1</v>
      </c>
      <c r="G489" s="21" t="s">
        <v>1</v>
      </c>
      <c r="H489" s="21" t="s">
        <v>1</v>
      </c>
      <c r="I489" s="20" t="s">
        <v>1</v>
      </c>
      <c r="J489" s="20" t="s">
        <v>1</v>
      </c>
      <c r="K489" s="21" t="s">
        <v>1</v>
      </c>
      <c r="L489" s="21" t="s">
        <v>1</v>
      </c>
      <c r="M489" s="43">
        <v>128.19999999999999</v>
      </c>
      <c r="N489" s="43">
        <f t="shared" si="72"/>
        <v>1.2638230647709303</v>
      </c>
      <c r="O489" s="21" t="s">
        <v>1</v>
      </c>
      <c r="P489" s="21" t="s">
        <v>1</v>
      </c>
      <c r="Q489" s="126">
        <f t="shared" si="58"/>
        <v>692.50432959564705</v>
      </c>
      <c r="R489" s="123">
        <f t="shared" si="67"/>
        <v>1.2638230647709303</v>
      </c>
    </row>
    <row r="490" spans="1:18" s="7" customFormat="1" x14ac:dyDescent="0.25">
      <c r="A490" s="125">
        <v>21234</v>
      </c>
      <c r="B490" s="47">
        <f t="shared" si="73"/>
        <v>176.83531339224291</v>
      </c>
      <c r="C490" s="47">
        <f t="shared" si="60"/>
        <v>-0.31201248049921304</v>
      </c>
      <c r="D490" s="3">
        <f t="shared" si="59"/>
        <v>6.4999999999999725</v>
      </c>
      <c r="E490" s="21" t="s">
        <v>1</v>
      </c>
      <c r="F490" s="21" t="s">
        <v>1</v>
      </c>
      <c r="G490" s="21" t="s">
        <v>1</v>
      </c>
      <c r="H490" s="21" t="s">
        <v>1</v>
      </c>
      <c r="I490" s="20" t="s">
        <v>1</v>
      </c>
      <c r="J490" s="20" t="s">
        <v>1</v>
      </c>
      <c r="K490" s="21" t="s">
        <v>1</v>
      </c>
      <c r="L490" s="21" t="s">
        <v>1</v>
      </c>
      <c r="M490" s="43">
        <v>127.8</v>
      </c>
      <c r="N490" s="43">
        <f t="shared" si="72"/>
        <v>-0.31201248049921304</v>
      </c>
      <c r="O490" s="21" t="s">
        <v>1</v>
      </c>
      <c r="P490" s="21" t="s">
        <v>1</v>
      </c>
      <c r="Q490" s="126">
        <f t="shared" si="58"/>
        <v>690.3436296593112</v>
      </c>
      <c r="R490" s="123">
        <f t="shared" si="67"/>
        <v>-0.31201248049921304</v>
      </c>
    </row>
    <row r="491" spans="1:18" s="7" customFormat="1" x14ac:dyDescent="0.25">
      <c r="A491" s="125">
        <v>21262</v>
      </c>
      <c r="B491" s="47">
        <f t="shared" si="73"/>
        <v>177.94226371081717</v>
      </c>
      <c r="C491" s="47">
        <f t="shared" si="60"/>
        <v>0.62597809076680999</v>
      </c>
      <c r="D491" s="3">
        <f t="shared" si="59"/>
        <v>6.5451532725765871</v>
      </c>
      <c r="E491" s="21" t="s">
        <v>1</v>
      </c>
      <c r="F491" s="21" t="s">
        <v>1</v>
      </c>
      <c r="G491" s="21" t="s">
        <v>1</v>
      </c>
      <c r="H491" s="21" t="s">
        <v>1</v>
      </c>
      <c r="I491" s="20" t="s">
        <v>1</v>
      </c>
      <c r="J491" s="20" t="s">
        <v>1</v>
      </c>
      <c r="K491" s="21" t="s">
        <v>1</v>
      </c>
      <c r="L491" s="21" t="s">
        <v>1</v>
      </c>
      <c r="M491" s="43">
        <v>128.6</v>
      </c>
      <c r="N491" s="43">
        <f t="shared" si="72"/>
        <v>0.62597809076680999</v>
      </c>
      <c r="O491" s="21" t="s">
        <v>1</v>
      </c>
      <c r="P491" s="21" t="s">
        <v>1</v>
      </c>
      <c r="Q491" s="126">
        <f t="shared" si="58"/>
        <v>694.6650295319829</v>
      </c>
      <c r="R491" s="123">
        <f t="shared" si="67"/>
        <v>0.62597809076680999</v>
      </c>
    </row>
    <row r="492" spans="1:18" s="7" customFormat="1" x14ac:dyDescent="0.25">
      <c r="A492" s="125">
        <v>21293</v>
      </c>
      <c r="B492" s="47">
        <f t="shared" si="73"/>
        <v>179.74105797850044</v>
      </c>
      <c r="C492" s="47">
        <f t="shared" si="60"/>
        <v>1.0108864696734221</v>
      </c>
      <c r="D492" s="3">
        <f t="shared" si="59"/>
        <v>6.1274509803921351</v>
      </c>
      <c r="E492" s="21" t="s">
        <v>1</v>
      </c>
      <c r="F492" s="21" t="s">
        <v>1</v>
      </c>
      <c r="G492" s="21" t="s">
        <v>1</v>
      </c>
      <c r="H492" s="21" t="s">
        <v>1</v>
      </c>
      <c r="I492" s="20" t="s">
        <v>1</v>
      </c>
      <c r="J492" s="20" t="s">
        <v>1</v>
      </c>
      <c r="K492" s="21" t="s">
        <v>1</v>
      </c>
      <c r="L492" s="21" t="s">
        <v>1</v>
      </c>
      <c r="M492" s="43">
        <v>129.9</v>
      </c>
      <c r="N492" s="43">
        <f t="shared" si="72"/>
        <v>1.0108864696734221</v>
      </c>
      <c r="O492" s="21" t="s">
        <v>1</v>
      </c>
      <c r="P492" s="21" t="s">
        <v>1</v>
      </c>
      <c r="Q492" s="126">
        <f t="shared" si="58"/>
        <v>701.68730432507459</v>
      </c>
      <c r="R492" s="123">
        <f t="shared" si="67"/>
        <v>1.0108864696734221</v>
      </c>
    </row>
    <row r="493" spans="1:18" s="7" customFormat="1" x14ac:dyDescent="0.25">
      <c r="A493" s="125">
        <v>21323</v>
      </c>
      <c r="B493" s="47">
        <f t="shared" si="73"/>
        <v>181.12474587671829</v>
      </c>
      <c r="C493" s="47">
        <f t="shared" si="60"/>
        <v>0.76982294072363011</v>
      </c>
      <c r="D493" s="3">
        <f t="shared" si="59"/>
        <v>5.8205335489086352</v>
      </c>
      <c r="E493" s="21" t="s">
        <v>1</v>
      </c>
      <c r="F493" s="21" t="s">
        <v>1</v>
      </c>
      <c r="G493" s="21" t="s">
        <v>1</v>
      </c>
      <c r="H493" s="21" t="s">
        <v>1</v>
      </c>
      <c r="I493" s="20" t="s">
        <v>1</v>
      </c>
      <c r="J493" s="20" t="s">
        <v>1</v>
      </c>
      <c r="K493" s="21" t="s">
        <v>1</v>
      </c>
      <c r="L493" s="21" t="s">
        <v>1</v>
      </c>
      <c r="M493" s="43">
        <v>130.9</v>
      </c>
      <c r="N493" s="43">
        <f t="shared" si="72"/>
        <v>0.76982294072363011</v>
      </c>
      <c r="O493" s="21" t="s">
        <v>1</v>
      </c>
      <c r="P493" s="21" t="s">
        <v>1</v>
      </c>
      <c r="Q493" s="126">
        <f t="shared" si="58"/>
        <v>707.08905416591426</v>
      </c>
      <c r="R493" s="123">
        <f t="shared" si="67"/>
        <v>0.76982294072363011</v>
      </c>
    </row>
    <row r="494" spans="1:18" s="7" customFormat="1" x14ac:dyDescent="0.25">
      <c r="A494" s="125">
        <v>21354</v>
      </c>
      <c r="B494" s="47">
        <f t="shared" si="73"/>
        <v>180.70963950725292</v>
      </c>
      <c r="C494" s="47">
        <f t="shared" si="60"/>
        <v>-0.22918258212376585</v>
      </c>
      <c r="D494" s="3">
        <f t="shared" si="59"/>
        <v>5.7489878542509976</v>
      </c>
      <c r="E494" s="21" t="s">
        <v>1</v>
      </c>
      <c r="F494" s="21" t="s">
        <v>1</v>
      </c>
      <c r="G494" s="21" t="s">
        <v>1</v>
      </c>
      <c r="H494" s="21" t="s">
        <v>1</v>
      </c>
      <c r="I494" s="20" t="s">
        <v>1</v>
      </c>
      <c r="J494" s="20" t="s">
        <v>1</v>
      </c>
      <c r="K494" s="21" t="s">
        <v>1</v>
      </c>
      <c r="L494" s="21" t="s">
        <v>1</v>
      </c>
      <c r="M494" s="43">
        <v>130.6</v>
      </c>
      <c r="N494" s="43">
        <f t="shared" si="72"/>
        <v>-0.22918258212376585</v>
      </c>
      <c r="O494" s="21" t="s">
        <v>1</v>
      </c>
      <c r="P494" s="21" t="s">
        <v>1</v>
      </c>
      <c r="Q494" s="126">
        <f t="shared" si="58"/>
        <v>705.46852921366235</v>
      </c>
      <c r="R494" s="123">
        <f t="shared" si="67"/>
        <v>-0.22918258212375475</v>
      </c>
    </row>
    <row r="495" spans="1:18" s="7" customFormat="1" x14ac:dyDescent="0.25">
      <c r="A495" s="125">
        <v>21384</v>
      </c>
      <c r="B495" s="47">
        <f t="shared" si="73"/>
        <v>180.2945331377876</v>
      </c>
      <c r="C495" s="47">
        <f t="shared" si="60"/>
        <v>-0.22970903522203656</v>
      </c>
      <c r="D495" s="3">
        <f t="shared" si="59"/>
        <v>4.0734824281150273</v>
      </c>
      <c r="E495" s="21" t="s">
        <v>1</v>
      </c>
      <c r="F495" s="21" t="s">
        <v>1</v>
      </c>
      <c r="G495" s="21" t="s">
        <v>1</v>
      </c>
      <c r="H495" s="21" t="s">
        <v>1</v>
      </c>
      <c r="I495" s="20" t="s">
        <v>1</v>
      </c>
      <c r="J495" s="20" t="s">
        <v>1</v>
      </c>
      <c r="K495" s="21" t="s">
        <v>1</v>
      </c>
      <c r="L495" s="21" t="s">
        <v>1</v>
      </c>
      <c r="M495" s="43">
        <v>130.30000000000001</v>
      </c>
      <c r="N495" s="43">
        <f t="shared" si="72"/>
        <v>-0.22970903522203656</v>
      </c>
      <c r="O495" s="21" t="s">
        <v>1</v>
      </c>
      <c r="P495" s="21" t="s">
        <v>1</v>
      </c>
      <c r="Q495" s="126">
        <f t="shared" si="58"/>
        <v>703.84800426141055</v>
      </c>
      <c r="R495" s="123">
        <f t="shared" si="67"/>
        <v>-0.22970903522203656</v>
      </c>
    </row>
    <row r="496" spans="1:18" s="7" customFormat="1" x14ac:dyDescent="0.25">
      <c r="A496" s="125">
        <v>21415</v>
      </c>
      <c r="B496" s="47">
        <f t="shared" si="73"/>
        <v>179.46432039885684</v>
      </c>
      <c r="C496" s="47">
        <f t="shared" si="60"/>
        <v>-0.46047582501920203</v>
      </c>
      <c r="D496" s="3">
        <f t="shared" si="59"/>
        <v>1.8853102906519981</v>
      </c>
      <c r="E496" s="21" t="s">
        <v>1</v>
      </c>
      <c r="F496" s="21" t="s">
        <v>1</v>
      </c>
      <c r="G496" s="21" t="s">
        <v>1</v>
      </c>
      <c r="H496" s="21" t="s">
        <v>1</v>
      </c>
      <c r="I496" s="20" t="s">
        <v>1</v>
      </c>
      <c r="J496" s="20" t="s">
        <v>1</v>
      </c>
      <c r="K496" s="21" t="s">
        <v>1</v>
      </c>
      <c r="L496" s="21" t="s">
        <v>1</v>
      </c>
      <c r="M496" s="43">
        <v>129.69999999999999</v>
      </c>
      <c r="N496" s="43">
        <f t="shared" si="72"/>
        <v>-0.46047582501920203</v>
      </c>
      <c r="O496" s="21" t="s">
        <v>1</v>
      </c>
      <c r="P496" s="21" t="s">
        <v>1</v>
      </c>
      <c r="Q496" s="126">
        <f t="shared" si="58"/>
        <v>700.60695435690661</v>
      </c>
      <c r="R496" s="123">
        <f t="shared" si="67"/>
        <v>-0.46047582501920203</v>
      </c>
    </row>
    <row r="497" spans="1:18" s="7" customFormat="1" x14ac:dyDescent="0.25">
      <c r="A497" s="125">
        <v>21446</v>
      </c>
      <c r="B497" s="47">
        <f t="shared" si="73"/>
        <v>176.97368218206472</v>
      </c>
      <c r="C497" s="47">
        <f t="shared" si="60"/>
        <v>-1.3878180416345254</v>
      </c>
      <c r="D497" s="3">
        <f t="shared" si="59"/>
        <v>1.1867088607594889</v>
      </c>
      <c r="E497" s="21" t="s">
        <v>1</v>
      </c>
      <c r="F497" s="21" t="s">
        <v>1</v>
      </c>
      <c r="G497" s="21" t="s">
        <v>1</v>
      </c>
      <c r="H497" s="21" t="s">
        <v>1</v>
      </c>
      <c r="I497" s="20" t="s">
        <v>1</v>
      </c>
      <c r="J497" s="20" t="s">
        <v>1</v>
      </c>
      <c r="K497" s="21" t="s">
        <v>1</v>
      </c>
      <c r="L497" s="21" t="s">
        <v>1</v>
      </c>
      <c r="M497" s="43">
        <v>127.9</v>
      </c>
      <c r="N497" s="43">
        <f t="shared" si="72"/>
        <v>-1.3878180416345254</v>
      </c>
      <c r="O497" s="21" t="s">
        <v>1</v>
      </c>
      <c r="P497" s="21" t="s">
        <v>1</v>
      </c>
      <c r="Q497" s="126">
        <f t="shared" si="58"/>
        <v>690.88380464339525</v>
      </c>
      <c r="R497" s="123">
        <f t="shared" si="67"/>
        <v>-1.3878180416345365</v>
      </c>
    </row>
    <row r="498" spans="1:18" s="7" customFormat="1" x14ac:dyDescent="0.25">
      <c r="A498" s="125">
        <v>21476</v>
      </c>
      <c r="B498" s="47">
        <f t="shared" si="73"/>
        <v>178.35737008028258</v>
      </c>
      <c r="C498" s="47">
        <f t="shared" si="60"/>
        <v>0.78186082877247376</v>
      </c>
      <c r="D498" s="3">
        <f t="shared" si="59"/>
        <v>1.8972332015810389</v>
      </c>
      <c r="E498" s="21" t="s">
        <v>1</v>
      </c>
      <c r="F498" s="21" t="s">
        <v>1</v>
      </c>
      <c r="G498" s="21" t="s">
        <v>1</v>
      </c>
      <c r="H498" s="21" t="s">
        <v>1</v>
      </c>
      <c r="I498" s="20" t="s">
        <v>1</v>
      </c>
      <c r="J498" s="20" t="s">
        <v>1</v>
      </c>
      <c r="K498" s="21" t="s">
        <v>1</v>
      </c>
      <c r="L498" s="21" t="s">
        <v>1</v>
      </c>
      <c r="M498" s="43">
        <v>128.9</v>
      </c>
      <c r="N498" s="43">
        <f t="shared" si="72"/>
        <v>0.78186082877247376</v>
      </c>
      <c r="O498" s="21" t="s">
        <v>1</v>
      </c>
      <c r="P498" s="21" t="s">
        <v>1</v>
      </c>
      <c r="Q498" s="126">
        <f t="shared" si="58"/>
        <v>696.28555448423492</v>
      </c>
      <c r="R498" s="123">
        <f t="shared" si="67"/>
        <v>0.78186082877247376</v>
      </c>
    </row>
    <row r="499" spans="1:18" s="7" customFormat="1" x14ac:dyDescent="0.25">
      <c r="A499" s="125">
        <v>21507</v>
      </c>
      <c r="B499" s="47">
        <f t="shared" si="73"/>
        <v>180.70963950725292</v>
      </c>
      <c r="C499" s="47">
        <f t="shared" si="60"/>
        <v>1.318851823118683</v>
      </c>
      <c r="D499" s="3">
        <f t="shared" si="59"/>
        <v>3.3227848101265778</v>
      </c>
      <c r="E499" s="21" t="s">
        <v>1</v>
      </c>
      <c r="F499" s="21" t="s">
        <v>1</v>
      </c>
      <c r="G499" s="21" t="s">
        <v>1</v>
      </c>
      <c r="H499" s="21" t="s">
        <v>1</v>
      </c>
      <c r="I499" s="20" t="s">
        <v>1</v>
      </c>
      <c r="J499" s="20" t="s">
        <v>1</v>
      </c>
      <c r="K499" s="21" t="s">
        <v>1</v>
      </c>
      <c r="L499" s="21" t="s">
        <v>1</v>
      </c>
      <c r="M499" s="43">
        <v>130.6</v>
      </c>
      <c r="N499" s="43">
        <f t="shared" si="72"/>
        <v>1.318851823118683</v>
      </c>
      <c r="O499" s="21" t="s">
        <v>1</v>
      </c>
      <c r="P499" s="21" t="s">
        <v>1</v>
      </c>
      <c r="Q499" s="126">
        <f t="shared" ref="Q499:Q562" si="74">Q498*((1+(C499/100)))</f>
        <v>705.46852921366224</v>
      </c>
      <c r="R499" s="123">
        <f t="shared" si="67"/>
        <v>1.318851823118683</v>
      </c>
    </row>
    <row r="500" spans="1:18" s="7" customFormat="1" x14ac:dyDescent="0.25">
      <c r="A500" s="125">
        <v>21537</v>
      </c>
      <c r="B500" s="47">
        <f t="shared" si="73"/>
        <v>181.53985224618361</v>
      </c>
      <c r="C500" s="47">
        <f t="shared" si="60"/>
        <v>0.45941807044409533</v>
      </c>
      <c r="D500" s="3">
        <f t="shared" si="59"/>
        <v>3.6334913112164191</v>
      </c>
      <c r="E500" s="21" t="s">
        <v>1</v>
      </c>
      <c r="F500" s="21" t="s">
        <v>1</v>
      </c>
      <c r="G500" s="21" t="s">
        <v>1</v>
      </c>
      <c r="H500" s="21" t="s">
        <v>1</v>
      </c>
      <c r="I500" s="20" t="s">
        <v>1</v>
      </c>
      <c r="J500" s="20" t="s">
        <v>1</v>
      </c>
      <c r="K500" s="21" t="s">
        <v>1</v>
      </c>
      <c r="L500" s="21" t="s">
        <v>1</v>
      </c>
      <c r="M500" s="43">
        <v>131.19999999999999</v>
      </c>
      <c r="N500" s="43">
        <f t="shared" si="72"/>
        <v>0.45941807044409533</v>
      </c>
      <c r="O500" s="21" t="s">
        <v>1</v>
      </c>
      <c r="P500" s="21" t="s">
        <v>1</v>
      </c>
      <c r="Q500" s="126">
        <f t="shared" si="74"/>
        <v>708.70957911816595</v>
      </c>
      <c r="R500" s="123">
        <f t="shared" si="67"/>
        <v>0.45941807044409533</v>
      </c>
    </row>
    <row r="501" spans="1:18" s="7" customFormat="1" x14ac:dyDescent="0.25">
      <c r="A501" s="125">
        <v>21568</v>
      </c>
      <c r="B501" s="47">
        <f t="shared" si="73"/>
        <v>181.81658982582721</v>
      </c>
      <c r="C501" s="47">
        <f t="shared" si="60"/>
        <v>0.15243902439026069</v>
      </c>
      <c r="D501" s="3">
        <f t="shared" si="59"/>
        <v>2.4960998439937709</v>
      </c>
      <c r="E501" s="21" t="s">
        <v>1</v>
      </c>
      <c r="F501" s="21" t="s">
        <v>1</v>
      </c>
      <c r="G501" s="21" t="s">
        <v>1</v>
      </c>
      <c r="H501" s="21" t="s">
        <v>1</v>
      </c>
      <c r="I501" s="20" t="s">
        <v>1</v>
      </c>
      <c r="J501" s="20" t="s">
        <v>1</v>
      </c>
      <c r="K501" s="21" t="s">
        <v>1</v>
      </c>
      <c r="L501" s="21" t="s">
        <v>1</v>
      </c>
      <c r="M501" s="43">
        <v>131.4</v>
      </c>
      <c r="N501" s="43">
        <f t="shared" si="72"/>
        <v>0.15243902439026069</v>
      </c>
      <c r="O501" s="21" t="s">
        <v>1</v>
      </c>
      <c r="P501" s="21" t="s">
        <v>1</v>
      </c>
      <c r="Q501" s="126">
        <f t="shared" si="74"/>
        <v>709.78992908633404</v>
      </c>
      <c r="R501" s="123">
        <f t="shared" si="67"/>
        <v>0.15243902439026069</v>
      </c>
    </row>
    <row r="502" spans="1:18" s="7" customFormat="1" x14ac:dyDescent="0.25">
      <c r="A502" s="125">
        <v>21599</v>
      </c>
      <c r="B502" s="47">
        <f t="shared" si="73"/>
        <v>181.67822103600543</v>
      </c>
      <c r="C502" s="47">
        <f t="shared" si="60"/>
        <v>-7.6103500761026677E-2</v>
      </c>
      <c r="D502" s="3">
        <f t="shared" si="59"/>
        <v>2.7386541471048576</v>
      </c>
      <c r="E502" s="21" t="s">
        <v>1</v>
      </c>
      <c r="F502" s="21" t="s">
        <v>1</v>
      </c>
      <c r="G502" s="21" t="s">
        <v>1</v>
      </c>
      <c r="H502" s="21" t="s">
        <v>1</v>
      </c>
      <c r="I502" s="20" t="s">
        <v>1</v>
      </c>
      <c r="J502" s="20" t="s">
        <v>1</v>
      </c>
      <c r="K502" s="21" t="s">
        <v>1</v>
      </c>
      <c r="L502" s="21" t="s">
        <v>1</v>
      </c>
      <c r="M502" s="43">
        <v>131.30000000000001</v>
      </c>
      <c r="N502" s="43">
        <f t="shared" si="72"/>
        <v>-7.6103500761026677E-2</v>
      </c>
      <c r="O502" s="21" t="s">
        <v>1</v>
      </c>
      <c r="P502" s="21" t="s">
        <v>1</v>
      </c>
      <c r="Q502" s="126">
        <f t="shared" si="74"/>
        <v>709.24975410225011</v>
      </c>
      <c r="R502" s="123">
        <f t="shared" si="67"/>
        <v>-7.6103500761026677E-2</v>
      </c>
    </row>
    <row r="503" spans="1:18" s="7" customFormat="1" x14ac:dyDescent="0.25">
      <c r="A503" s="125">
        <v>21627</v>
      </c>
      <c r="B503" s="47">
        <f t="shared" si="73"/>
        <v>182.64680256475793</v>
      </c>
      <c r="C503" s="47">
        <f t="shared" si="60"/>
        <v>0.5331302361005319</v>
      </c>
      <c r="D503" s="3">
        <f t="shared" si="59"/>
        <v>2.6438569206843177</v>
      </c>
      <c r="E503" s="21" t="s">
        <v>1</v>
      </c>
      <c r="F503" s="21" t="s">
        <v>1</v>
      </c>
      <c r="G503" s="21" t="s">
        <v>1</v>
      </c>
      <c r="H503" s="21" t="s">
        <v>1</v>
      </c>
      <c r="I503" s="20" t="s">
        <v>1</v>
      </c>
      <c r="J503" s="20" t="s">
        <v>1</v>
      </c>
      <c r="K503" s="21" t="s">
        <v>1</v>
      </c>
      <c r="L503" s="21" t="s">
        <v>1</v>
      </c>
      <c r="M503" s="43">
        <v>132</v>
      </c>
      <c r="N503" s="43">
        <f t="shared" si="72"/>
        <v>0.5331302361005319</v>
      </c>
      <c r="O503" s="21" t="s">
        <v>1</v>
      </c>
      <c r="P503" s="21" t="s">
        <v>1</v>
      </c>
      <c r="Q503" s="126">
        <f t="shared" si="74"/>
        <v>713.03097899083787</v>
      </c>
      <c r="R503" s="123">
        <f t="shared" si="67"/>
        <v>0.5331302361005319</v>
      </c>
    </row>
    <row r="504" spans="1:18" s="7" customFormat="1" x14ac:dyDescent="0.25">
      <c r="A504" s="125">
        <v>21658</v>
      </c>
      <c r="B504" s="47">
        <f t="shared" si="73"/>
        <v>182.64680256475793</v>
      </c>
      <c r="C504" s="47">
        <f t="shared" si="60"/>
        <v>0</v>
      </c>
      <c r="D504" s="3">
        <f t="shared" si="59"/>
        <v>1.6166281755196188</v>
      </c>
      <c r="E504" s="21" t="s">
        <v>1</v>
      </c>
      <c r="F504" s="21" t="s">
        <v>1</v>
      </c>
      <c r="G504" s="21" t="s">
        <v>1</v>
      </c>
      <c r="H504" s="21" t="s">
        <v>1</v>
      </c>
      <c r="I504" s="20" t="s">
        <v>1</v>
      </c>
      <c r="J504" s="20" t="s">
        <v>1</v>
      </c>
      <c r="K504" s="21" t="s">
        <v>1</v>
      </c>
      <c r="L504" s="21" t="s">
        <v>1</v>
      </c>
      <c r="M504" s="43">
        <v>132</v>
      </c>
      <c r="N504" s="43">
        <f t="shared" si="72"/>
        <v>0</v>
      </c>
      <c r="O504" s="21" t="s">
        <v>1</v>
      </c>
      <c r="P504" s="21" t="s">
        <v>1</v>
      </c>
      <c r="Q504" s="126">
        <f t="shared" si="74"/>
        <v>713.03097899083787</v>
      </c>
      <c r="R504" s="123">
        <f t="shared" si="67"/>
        <v>0</v>
      </c>
    </row>
    <row r="505" spans="1:18" s="7" customFormat="1" x14ac:dyDescent="0.25">
      <c r="A505" s="125">
        <v>21688</v>
      </c>
      <c r="B505" s="47">
        <f t="shared" si="73"/>
        <v>180.98637708689651</v>
      </c>
      <c r="C505" s="47">
        <f t="shared" si="60"/>
        <v>-0.90909090909090384</v>
      </c>
      <c r="D505" s="3">
        <f t="shared" si="59"/>
        <v>-7.6394194041251584E-2</v>
      </c>
      <c r="E505" s="21" t="s">
        <v>1</v>
      </c>
      <c r="F505" s="21" t="s">
        <v>1</v>
      </c>
      <c r="G505" s="21" t="s">
        <v>1</v>
      </c>
      <c r="H505" s="21" t="s">
        <v>1</v>
      </c>
      <c r="I505" s="20" t="s">
        <v>1</v>
      </c>
      <c r="J505" s="20" t="s">
        <v>1</v>
      </c>
      <c r="K505" s="21" t="s">
        <v>1</v>
      </c>
      <c r="L505" s="21" t="s">
        <v>1</v>
      </c>
      <c r="M505" s="43">
        <v>130.80000000000001</v>
      </c>
      <c r="N505" s="43">
        <f t="shared" si="72"/>
        <v>-0.90909090909090384</v>
      </c>
      <c r="O505" s="21" t="s">
        <v>1</v>
      </c>
      <c r="P505" s="21" t="s">
        <v>1</v>
      </c>
      <c r="Q505" s="126">
        <f t="shared" si="74"/>
        <v>706.54887918183033</v>
      </c>
      <c r="R505" s="123">
        <f t="shared" si="67"/>
        <v>-0.90909090909089274</v>
      </c>
    </row>
    <row r="506" spans="1:18" s="7" customFormat="1" x14ac:dyDescent="0.25">
      <c r="A506" s="125">
        <v>21719</v>
      </c>
      <c r="B506" s="47">
        <f t="shared" si="73"/>
        <v>181.12474587671829</v>
      </c>
      <c r="C506" s="47">
        <f t="shared" si="60"/>
        <v>7.6452599388376896E-2</v>
      </c>
      <c r="D506" s="3">
        <f t="shared" si="59"/>
        <v>0.22970903522205877</v>
      </c>
      <c r="E506" s="21" t="s">
        <v>1</v>
      </c>
      <c r="F506" s="21" t="s">
        <v>1</v>
      </c>
      <c r="G506" s="21" t="s">
        <v>1</v>
      </c>
      <c r="H506" s="21" t="s">
        <v>1</v>
      </c>
      <c r="I506" s="20" t="s">
        <v>1</v>
      </c>
      <c r="J506" s="20" t="s">
        <v>1</v>
      </c>
      <c r="K506" s="21" t="s">
        <v>1</v>
      </c>
      <c r="L506" s="21" t="s">
        <v>1</v>
      </c>
      <c r="M506" s="43">
        <v>130.9</v>
      </c>
      <c r="N506" s="43">
        <f t="shared" si="72"/>
        <v>7.6452599388376896E-2</v>
      </c>
      <c r="O506" s="21" t="s">
        <v>1</v>
      </c>
      <c r="P506" s="21" t="s">
        <v>1</v>
      </c>
      <c r="Q506" s="126">
        <f t="shared" si="74"/>
        <v>707.08905416591426</v>
      </c>
      <c r="R506" s="123">
        <f t="shared" si="67"/>
        <v>7.6452599388376896E-2</v>
      </c>
    </row>
    <row r="507" spans="1:18" s="7" customFormat="1" x14ac:dyDescent="0.25">
      <c r="A507" s="125">
        <v>21749</v>
      </c>
      <c r="B507" s="47">
        <f t="shared" si="73"/>
        <v>180.98637708689651</v>
      </c>
      <c r="C507" s="47">
        <f t="shared" si="60"/>
        <v>-7.6394194041251584E-2</v>
      </c>
      <c r="D507" s="3">
        <f t="shared" si="59"/>
        <v>0.38372985418264616</v>
      </c>
      <c r="E507" s="21" t="s">
        <v>1</v>
      </c>
      <c r="F507" s="21" t="s">
        <v>1</v>
      </c>
      <c r="G507" s="21" t="s">
        <v>1</v>
      </c>
      <c r="H507" s="21" t="s">
        <v>1</v>
      </c>
      <c r="I507" s="20" t="s">
        <v>1</v>
      </c>
      <c r="J507" s="20" t="s">
        <v>1</v>
      </c>
      <c r="K507" s="21" t="s">
        <v>1</v>
      </c>
      <c r="L507" s="21" t="s">
        <v>1</v>
      </c>
      <c r="M507" s="43">
        <v>130.80000000000001</v>
      </c>
      <c r="N507" s="43">
        <f t="shared" si="72"/>
        <v>-7.6394194041251584E-2</v>
      </c>
      <c r="O507" s="21" t="s">
        <v>1</v>
      </c>
      <c r="P507" s="21" t="s">
        <v>1</v>
      </c>
      <c r="Q507" s="126">
        <f t="shared" si="74"/>
        <v>706.54887918183033</v>
      </c>
      <c r="R507" s="123">
        <f t="shared" si="67"/>
        <v>-7.6394194041251584E-2</v>
      </c>
    </row>
    <row r="508" spans="1:18" s="7" customFormat="1" x14ac:dyDescent="0.25">
      <c r="A508" s="125">
        <v>21780</v>
      </c>
      <c r="B508" s="47">
        <f t="shared" si="73"/>
        <v>181.53985224618364</v>
      </c>
      <c r="C508" s="47">
        <f t="shared" si="60"/>
        <v>0.30581039755350758</v>
      </c>
      <c r="D508" s="3">
        <f t="shared" si="59"/>
        <v>1.1565150346954489</v>
      </c>
      <c r="E508" s="21" t="s">
        <v>1</v>
      </c>
      <c r="F508" s="21" t="s">
        <v>1</v>
      </c>
      <c r="G508" s="21" t="s">
        <v>1</v>
      </c>
      <c r="H508" s="21" t="s">
        <v>1</v>
      </c>
      <c r="I508" s="20" t="s">
        <v>1</v>
      </c>
      <c r="J508" s="20" t="s">
        <v>1</v>
      </c>
      <c r="K508" s="21" t="s">
        <v>1</v>
      </c>
      <c r="L508" s="21" t="s">
        <v>1</v>
      </c>
      <c r="M508" s="43">
        <v>131.19999999999999</v>
      </c>
      <c r="N508" s="43">
        <f t="shared" si="72"/>
        <v>0.30581039755350758</v>
      </c>
      <c r="O508" s="21" t="s">
        <v>1</v>
      </c>
      <c r="P508" s="21" t="s">
        <v>1</v>
      </c>
      <c r="Q508" s="126">
        <f t="shared" si="74"/>
        <v>708.70957911816618</v>
      </c>
      <c r="R508" s="123">
        <f t="shared" si="67"/>
        <v>0.30581039755350758</v>
      </c>
    </row>
    <row r="509" spans="1:18" s="7" customFormat="1" x14ac:dyDescent="0.25">
      <c r="A509" s="125">
        <v>21811</v>
      </c>
      <c r="B509" s="47">
        <f t="shared" si="73"/>
        <v>178.63410765992614</v>
      </c>
      <c r="C509" s="47">
        <f t="shared" si="60"/>
        <v>-1.6006097560975596</v>
      </c>
      <c r="D509" s="3">
        <f t="shared" ref="D509:D572" si="75">((B509/B497)-1)*100</f>
        <v>0.93823299452697739</v>
      </c>
      <c r="E509" s="21" t="s">
        <v>1</v>
      </c>
      <c r="F509" s="21" t="s">
        <v>1</v>
      </c>
      <c r="G509" s="21" t="s">
        <v>1</v>
      </c>
      <c r="H509" s="21" t="s">
        <v>1</v>
      </c>
      <c r="I509" s="20" t="s">
        <v>1</v>
      </c>
      <c r="J509" s="20" t="s">
        <v>1</v>
      </c>
      <c r="K509" s="21" t="s">
        <v>1</v>
      </c>
      <c r="L509" s="21" t="s">
        <v>1</v>
      </c>
      <c r="M509" s="43">
        <v>129.1</v>
      </c>
      <c r="N509" s="43">
        <f t="shared" si="72"/>
        <v>-1.6006097560975596</v>
      </c>
      <c r="O509" s="21" t="s">
        <v>1</v>
      </c>
      <c r="P509" s="21" t="s">
        <v>1</v>
      </c>
      <c r="Q509" s="126">
        <f t="shared" si="74"/>
        <v>697.3659044524029</v>
      </c>
      <c r="R509" s="123">
        <f t="shared" si="67"/>
        <v>-1.6006097560975485</v>
      </c>
    </row>
    <row r="510" spans="1:18" s="7" customFormat="1" x14ac:dyDescent="0.25">
      <c r="A510" s="125">
        <v>21841</v>
      </c>
      <c r="B510" s="47">
        <f t="shared" si="73"/>
        <v>180.15616434796576</v>
      </c>
      <c r="C510" s="47">
        <f t="shared" si="60"/>
        <v>0.85205267234700344</v>
      </c>
      <c r="D510" s="3">
        <f t="shared" si="75"/>
        <v>1.0085337470907341</v>
      </c>
      <c r="E510" s="21" t="s">
        <v>1</v>
      </c>
      <c r="F510" s="21" t="s">
        <v>1</v>
      </c>
      <c r="G510" s="21" t="s">
        <v>1</v>
      </c>
      <c r="H510" s="21" t="s">
        <v>1</v>
      </c>
      <c r="I510" s="20" t="s">
        <v>1</v>
      </c>
      <c r="J510" s="20" t="s">
        <v>1</v>
      </c>
      <c r="K510" s="21" t="s">
        <v>1</v>
      </c>
      <c r="L510" s="21" t="s">
        <v>1</v>
      </c>
      <c r="M510" s="43">
        <v>130.19999999999999</v>
      </c>
      <c r="N510" s="43">
        <f t="shared" si="72"/>
        <v>0.85205267234700344</v>
      </c>
      <c r="O510" s="21" t="s">
        <v>1</v>
      </c>
      <c r="P510" s="21" t="s">
        <v>1</v>
      </c>
      <c r="Q510" s="126">
        <f t="shared" si="74"/>
        <v>703.3078292773265</v>
      </c>
      <c r="R510" s="123">
        <f t="shared" si="67"/>
        <v>0.85205267234700344</v>
      </c>
    </row>
    <row r="511" spans="1:18" s="7" customFormat="1" x14ac:dyDescent="0.25">
      <c r="A511" s="125">
        <v>21872</v>
      </c>
      <c r="B511" s="47">
        <f t="shared" si="73"/>
        <v>181.53985224618361</v>
      </c>
      <c r="C511" s="47">
        <f t="shared" si="60"/>
        <v>0.76804915514592231</v>
      </c>
      <c r="D511" s="3">
        <f t="shared" si="75"/>
        <v>0.45941807044409533</v>
      </c>
      <c r="E511" s="21" t="s">
        <v>1</v>
      </c>
      <c r="F511" s="21" t="s">
        <v>1</v>
      </c>
      <c r="G511" s="21" t="s">
        <v>1</v>
      </c>
      <c r="H511" s="21" t="s">
        <v>1</v>
      </c>
      <c r="I511" s="20" t="s">
        <v>1</v>
      </c>
      <c r="J511" s="20" t="s">
        <v>1</v>
      </c>
      <c r="K511" s="21" t="s">
        <v>1</v>
      </c>
      <c r="L511" s="21" t="s">
        <v>1</v>
      </c>
      <c r="M511" s="43">
        <v>131.19999999999999</v>
      </c>
      <c r="N511" s="43">
        <f t="shared" si="72"/>
        <v>0.76804915514592231</v>
      </c>
      <c r="O511" s="21" t="s">
        <v>1</v>
      </c>
      <c r="P511" s="21" t="s">
        <v>1</v>
      </c>
      <c r="Q511" s="126">
        <f t="shared" si="74"/>
        <v>708.70957911816618</v>
      </c>
      <c r="R511" s="123">
        <f t="shared" si="67"/>
        <v>0.76804915514592231</v>
      </c>
    </row>
    <row r="512" spans="1:18" s="7" customFormat="1" x14ac:dyDescent="0.25">
      <c r="A512" s="125">
        <v>21902</v>
      </c>
      <c r="B512" s="47">
        <f t="shared" si="73"/>
        <v>182.09332740547077</v>
      </c>
      <c r="C512" s="47">
        <f t="shared" si="60"/>
        <v>0.30487804878049918</v>
      </c>
      <c r="D512" s="3">
        <f t="shared" si="75"/>
        <v>0.30487804878049918</v>
      </c>
      <c r="E512" s="21" t="s">
        <v>1</v>
      </c>
      <c r="F512" s="21" t="s">
        <v>1</v>
      </c>
      <c r="G512" s="21" t="s">
        <v>1</v>
      </c>
      <c r="H512" s="21" t="s">
        <v>1</v>
      </c>
      <c r="I512" s="20" t="s">
        <v>1</v>
      </c>
      <c r="J512" s="20" t="s">
        <v>1</v>
      </c>
      <c r="K512" s="21" t="s">
        <v>1</v>
      </c>
      <c r="L512" s="21" t="s">
        <v>1</v>
      </c>
      <c r="M512" s="43">
        <v>131.6</v>
      </c>
      <c r="N512" s="43">
        <f t="shared" si="72"/>
        <v>0.30487804878049918</v>
      </c>
      <c r="O512" s="21" t="s">
        <v>1</v>
      </c>
      <c r="P512" s="21" t="s">
        <v>1</v>
      </c>
      <c r="Q512" s="126">
        <f t="shared" si="74"/>
        <v>710.87027905450213</v>
      </c>
      <c r="R512" s="123">
        <f t="shared" si="67"/>
        <v>0.30487804878049918</v>
      </c>
    </row>
    <row r="513" spans="1:18" s="7" customFormat="1" x14ac:dyDescent="0.25">
      <c r="A513" s="125">
        <v>21933</v>
      </c>
      <c r="B513" s="47">
        <f t="shared" si="73"/>
        <v>183.33864651386685</v>
      </c>
      <c r="C513" s="47">
        <f t="shared" si="60"/>
        <v>0.68389057750759541</v>
      </c>
      <c r="D513" s="3">
        <f t="shared" si="75"/>
        <v>0.83713850837137116</v>
      </c>
      <c r="E513" s="21" t="s">
        <v>1</v>
      </c>
      <c r="F513" s="21" t="s">
        <v>1</v>
      </c>
      <c r="G513" s="21" t="s">
        <v>1</v>
      </c>
      <c r="H513" s="21" t="s">
        <v>1</v>
      </c>
      <c r="I513" s="20" t="s">
        <v>1</v>
      </c>
      <c r="J513" s="20" t="s">
        <v>1</v>
      </c>
      <c r="K513" s="21" t="s">
        <v>1</v>
      </c>
      <c r="L513" s="21" t="s">
        <v>1</v>
      </c>
      <c r="M513" s="43">
        <v>132.5</v>
      </c>
      <c r="N513" s="43">
        <f t="shared" si="72"/>
        <v>0.68389057750759541</v>
      </c>
      <c r="O513" s="21" t="s">
        <v>1</v>
      </c>
      <c r="P513" s="21" t="s">
        <v>1</v>
      </c>
      <c r="Q513" s="126">
        <f t="shared" si="74"/>
        <v>715.73185391125787</v>
      </c>
      <c r="R513" s="123">
        <f t="shared" si="67"/>
        <v>0.68389057750759541</v>
      </c>
    </row>
    <row r="514" spans="1:18" s="7" customFormat="1" x14ac:dyDescent="0.25">
      <c r="A514" s="125">
        <v>21964</v>
      </c>
      <c r="B514" s="47">
        <f t="shared" si="73"/>
        <v>183.4770153036886</v>
      </c>
      <c r="C514" s="47">
        <f t="shared" si="60"/>
        <v>7.5471698113194208E-2</v>
      </c>
      <c r="D514" s="3">
        <f t="shared" si="75"/>
        <v>0.99009900990096877</v>
      </c>
      <c r="E514" s="21" t="s">
        <v>1</v>
      </c>
      <c r="F514" s="21" t="s">
        <v>1</v>
      </c>
      <c r="G514" s="21" t="s">
        <v>1</v>
      </c>
      <c r="H514" s="21" t="s">
        <v>1</v>
      </c>
      <c r="I514" s="20" t="s">
        <v>1</v>
      </c>
      <c r="J514" s="20" t="s">
        <v>1</v>
      </c>
      <c r="K514" s="21" t="s">
        <v>1</v>
      </c>
      <c r="L514" s="21" t="s">
        <v>1</v>
      </c>
      <c r="M514" s="43">
        <v>132.6</v>
      </c>
      <c r="N514" s="43">
        <f t="shared" si="72"/>
        <v>7.5471698113194208E-2</v>
      </c>
      <c r="O514" s="21" t="s">
        <v>1</v>
      </c>
      <c r="P514" s="21" t="s">
        <v>1</v>
      </c>
      <c r="Q514" s="126">
        <f t="shared" si="74"/>
        <v>716.27202889534169</v>
      </c>
      <c r="R514" s="123">
        <f t="shared" si="67"/>
        <v>7.5471698113194208E-2</v>
      </c>
    </row>
    <row r="515" spans="1:18" s="7" customFormat="1" x14ac:dyDescent="0.25">
      <c r="A515" s="125">
        <v>21993</v>
      </c>
      <c r="B515" s="47">
        <f t="shared" si="73"/>
        <v>187.9048165779858</v>
      </c>
      <c r="C515" s="47">
        <f t="shared" si="60"/>
        <v>2.4132730015083093</v>
      </c>
      <c r="D515" s="3">
        <f t="shared" si="75"/>
        <v>2.8787878787878807</v>
      </c>
      <c r="E515" s="21" t="s">
        <v>1</v>
      </c>
      <c r="F515" s="21" t="s">
        <v>1</v>
      </c>
      <c r="G515" s="21" t="s">
        <v>1</v>
      </c>
      <c r="H515" s="21" t="s">
        <v>1</v>
      </c>
      <c r="I515" s="20" t="s">
        <v>1</v>
      </c>
      <c r="J515" s="20" t="s">
        <v>1</v>
      </c>
      <c r="K515" s="21" t="s">
        <v>1</v>
      </c>
      <c r="L515" s="21" t="s">
        <v>1</v>
      </c>
      <c r="M515" s="43">
        <v>135.80000000000001</v>
      </c>
      <c r="N515" s="43">
        <f t="shared" si="72"/>
        <v>2.4132730015083093</v>
      </c>
      <c r="O515" s="21" t="s">
        <v>1</v>
      </c>
      <c r="P515" s="21" t="s">
        <v>1</v>
      </c>
      <c r="Q515" s="126">
        <f t="shared" si="74"/>
        <v>733.5576283860288</v>
      </c>
      <c r="R515" s="123">
        <f t="shared" si="67"/>
        <v>2.4132730015083093</v>
      </c>
    </row>
    <row r="516" spans="1:18" s="7" customFormat="1" x14ac:dyDescent="0.25">
      <c r="A516" s="125">
        <v>22024</v>
      </c>
      <c r="B516" s="47">
        <f t="shared" si="73"/>
        <v>191.7791426929958</v>
      </c>
      <c r="C516" s="47">
        <f t="shared" si="60"/>
        <v>2.0618556701030855</v>
      </c>
      <c r="D516" s="3">
        <f t="shared" si="75"/>
        <v>4.9999999999999822</v>
      </c>
      <c r="E516" s="21" t="s">
        <v>1</v>
      </c>
      <c r="F516" s="21" t="s">
        <v>1</v>
      </c>
      <c r="G516" s="21" t="s">
        <v>1</v>
      </c>
      <c r="H516" s="21" t="s">
        <v>1</v>
      </c>
      <c r="I516" s="20" t="s">
        <v>1</v>
      </c>
      <c r="J516" s="20" t="s">
        <v>1</v>
      </c>
      <c r="K516" s="21" t="s">
        <v>1</v>
      </c>
      <c r="L516" s="21" t="s">
        <v>1</v>
      </c>
      <c r="M516" s="43">
        <v>138.6</v>
      </c>
      <c r="N516" s="43">
        <f t="shared" si="72"/>
        <v>2.0618556701030855</v>
      </c>
      <c r="O516" s="21" t="s">
        <v>1</v>
      </c>
      <c r="P516" s="21" t="s">
        <v>1</v>
      </c>
      <c r="Q516" s="126">
        <f t="shared" si="74"/>
        <v>748.68252794037983</v>
      </c>
      <c r="R516" s="123">
        <f t="shared" si="67"/>
        <v>2.0618556701030855</v>
      </c>
    </row>
    <row r="517" spans="1:18" s="7" customFormat="1" x14ac:dyDescent="0.25">
      <c r="A517" s="125">
        <v>22054</v>
      </c>
      <c r="B517" s="47">
        <f t="shared" si="73"/>
        <v>191.08729874388686</v>
      </c>
      <c r="C517" s="47">
        <f t="shared" si="60"/>
        <v>-0.36075036075036149</v>
      </c>
      <c r="D517" s="3">
        <f t="shared" si="75"/>
        <v>5.5810397553516466</v>
      </c>
      <c r="E517" s="21" t="s">
        <v>1</v>
      </c>
      <c r="F517" s="21" t="s">
        <v>1</v>
      </c>
      <c r="G517" s="21" t="s">
        <v>1</v>
      </c>
      <c r="H517" s="21" t="s">
        <v>1</v>
      </c>
      <c r="I517" s="20" t="s">
        <v>1</v>
      </c>
      <c r="J517" s="20" t="s">
        <v>1</v>
      </c>
      <c r="K517" s="21" t="s">
        <v>1</v>
      </c>
      <c r="L517" s="21" t="s">
        <v>1</v>
      </c>
      <c r="M517" s="43">
        <v>138.1</v>
      </c>
      <c r="N517" s="43">
        <f t="shared" si="72"/>
        <v>-0.36075036075036149</v>
      </c>
      <c r="O517" s="21" t="s">
        <v>1</v>
      </c>
      <c r="P517" s="21" t="s">
        <v>1</v>
      </c>
      <c r="Q517" s="126">
        <f t="shared" si="74"/>
        <v>745.98165301995994</v>
      </c>
      <c r="R517" s="123">
        <f t="shared" si="67"/>
        <v>-0.36075036075037259</v>
      </c>
    </row>
    <row r="518" spans="1:18" s="7" customFormat="1" x14ac:dyDescent="0.25">
      <c r="A518" s="125">
        <v>22085</v>
      </c>
      <c r="B518" s="47">
        <f t="shared" si="73"/>
        <v>190.94892995406508</v>
      </c>
      <c r="C518" s="47">
        <f t="shared" ref="C518:C581" si="76">N518</f>
        <v>-7.2411296162200323E-2</v>
      </c>
      <c r="D518" s="3">
        <f t="shared" si="75"/>
        <v>5.4239877769289402</v>
      </c>
      <c r="E518" s="21" t="s">
        <v>1</v>
      </c>
      <c r="F518" s="21" t="s">
        <v>1</v>
      </c>
      <c r="G518" s="21" t="s">
        <v>1</v>
      </c>
      <c r="H518" s="21" t="s">
        <v>1</v>
      </c>
      <c r="I518" s="20" t="s">
        <v>1</v>
      </c>
      <c r="J518" s="20" t="s">
        <v>1</v>
      </c>
      <c r="K518" s="21" t="s">
        <v>1</v>
      </c>
      <c r="L518" s="21" t="s">
        <v>1</v>
      </c>
      <c r="M518" s="43">
        <v>138</v>
      </c>
      <c r="N518" s="43">
        <f t="shared" si="72"/>
        <v>-7.2411296162200323E-2</v>
      </c>
      <c r="O518" s="21" t="s">
        <v>1</v>
      </c>
      <c r="P518" s="21" t="s">
        <v>1</v>
      </c>
      <c r="Q518" s="126">
        <f t="shared" si="74"/>
        <v>745.441478035876</v>
      </c>
      <c r="R518" s="123">
        <f t="shared" si="67"/>
        <v>-7.2411296162200323E-2</v>
      </c>
    </row>
    <row r="519" spans="1:18" s="7" customFormat="1" x14ac:dyDescent="0.25">
      <c r="A519" s="125">
        <v>22115</v>
      </c>
      <c r="B519" s="47">
        <f t="shared" si="73"/>
        <v>192.33261785228294</v>
      </c>
      <c r="C519" s="47">
        <f t="shared" si="76"/>
        <v>0.72463768115942351</v>
      </c>
      <c r="D519" s="3">
        <f t="shared" si="75"/>
        <v>6.2691131498470609</v>
      </c>
      <c r="E519" s="21" t="s">
        <v>1</v>
      </c>
      <c r="F519" s="21" t="s">
        <v>1</v>
      </c>
      <c r="G519" s="21" t="s">
        <v>1</v>
      </c>
      <c r="H519" s="21" t="s">
        <v>1</v>
      </c>
      <c r="I519" s="20" t="s">
        <v>1</v>
      </c>
      <c r="J519" s="20" t="s">
        <v>1</v>
      </c>
      <c r="K519" s="21" t="s">
        <v>1</v>
      </c>
      <c r="L519" s="21" t="s">
        <v>1</v>
      </c>
      <c r="M519" s="43">
        <v>139</v>
      </c>
      <c r="N519" s="43">
        <f t="shared" si="72"/>
        <v>0.72463768115942351</v>
      </c>
      <c r="O519" s="21" t="s">
        <v>1</v>
      </c>
      <c r="P519" s="21" t="s">
        <v>1</v>
      </c>
      <c r="Q519" s="126">
        <f t="shared" si="74"/>
        <v>750.84322787671567</v>
      </c>
      <c r="R519" s="123">
        <f t="shared" si="67"/>
        <v>0.72463768115942351</v>
      </c>
    </row>
    <row r="520" spans="1:18" s="7" customFormat="1" x14ac:dyDescent="0.25">
      <c r="A520" s="125">
        <v>22146</v>
      </c>
      <c r="B520" s="47">
        <f t="shared" si="73"/>
        <v>193.02446180139185</v>
      </c>
      <c r="C520" s="47">
        <f t="shared" si="76"/>
        <v>0.3597122302158251</v>
      </c>
      <c r="D520" s="3">
        <f t="shared" si="75"/>
        <v>6.326219512195097</v>
      </c>
      <c r="E520" s="21" t="s">
        <v>1</v>
      </c>
      <c r="F520" s="21" t="s">
        <v>1</v>
      </c>
      <c r="G520" s="21" t="s">
        <v>1</v>
      </c>
      <c r="H520" s="21" t="s">
        <v>1</v>
      </c>
      <c r="I520" s="20" t="s">
        <v>1</v>
      </c>
      <c r="J520" s="20" t="s">
        <v>1</v>
      </c>
      <c r="K520" s="21" t="s">
        <v>1</v>
      </c>
      <c r="L520" s="21" t="s">
        <v>1</v>
      </c>
      <c r="M520" s="43">
        <v>139.5</v>
      </c>
      <c r="N520" s="43">
        <f t="shared" si="72"/>
        <v>0.3597122302158251</v>
      </c>
      <c r="O520" s="21" t="s">
        <v>1</v>
      </c>
      <c r="P520" s="21" t="s">
        <v>1</v>
      </c>
      <c r="Q520" s="126">
        <f t="shared" si="74"/>
        <v>753.54410279713545</v>
      </c>
      <c r="R520" s="123">
        <f t="shared" si="67"/>
        <v>0.3597122302158251</v>
      </c>
    </row>
    <row r="521" spans="1:18" s="7" customFormat="1" x14ac:dyDescent="0.25">
      <c r="A521" s="125">
        <v>22177</v>
      </c>
      <c r="B521" s="47">
        <f t="shared" si="73"/>
        <v>193.99304333014436</v>
      </c>
      <c r="C521" s="47">
        <f t="shared" si="76"/>
        <v>0.50179211469534302</v>
      </c>
      <c r="D521" s="3">
        <f t="shared" si="75"/>
        <v>8.5979860573198721</v>
      </c>
      <c r="E521" s="21" t="s">
        <v>1</v>
      </c>
      <c r="F521" s="21" t="s">
        <v>1</v>
      </c>
      <c r="G521" s="21" t="s">
        <v>1</v>
      </c>
      <c r="H521" s="21" t="s">
        <v>1</v>
      </c>
      <c r="I521" s="20" t="s">
        <v>1</v>
      </c>
      <c r="J521" s="20" t="s">
        <v>1</v>
      </c>
      <c r="K521" s="21" t="s">
        <v>1</v>
      </c>
      <c r="L521" s="21" t="s">
        <v>1</v>
      </c>
      <c r="M521" s="43">
        <v>140.19999999999999</v>
      </c>
      <c r="N521" s="43">
        <f t="shared" si="72"/>
        <v>0.50179211469534302</v>
      </c>
      <c r="O521" s="21" t="s">
        <v>1</v>
      </c>
      <c r="P521" s="21" t="s">
        <v>1</v>
      </c>
      <c r="Q521" s="126">
        <f t="shared" si="74"/>
        <v>757.32532768572321</v>
      </c>
      <c r="R521" s="123">
        <f t="shared" si="67"/>
        <v>0.50179211469534302</v>
      </c>
    </row>
    <row r="522" spans="1:18" s="7" customFormat="1" x14ac:dyDescent="0.25">
      <c r="A522" s="125">
        <v>22207</v>
      </c>
      <c r="B522" s="47">
        <f t="shared" si="73"/>
        <v>191.77914269299578</v>
      </c>
      <c r="C522" s="47">
        <f t="shared" si="76"/>
        <v>-1.1412268188302432</v>
      </c>
      <c r="D522" s="3">
        <f t="shared" si="75"/>
        <v>6.4516129032258007</v>
      </c>
      <c r="E522" s="21" t="s">
        <v>1</v>
      </c>
      <c r="F522" s="21" t="s">
        <v>1</v>
      </c>
      <c r="G522" s="21" t="s">
        <v>1</v>
      </c>
      <c r="H522" s="21" t="s">
        <v>1</v>
      </c>
      <c r="I522" s="20" t="s">
        <v>1</v>
      </c>
      <c r="J522" s="20" t="s">
        <v>1</v>
      </c>
      <c r="K522" s="21" t="s">
        <v>1</v>
      </c>
      <c r="L522" s="21" t="s">
        <v>1</v>
      </c>
      <c r="M522" s="43">
        <v>138.6</v>
      </c>
      <c r="N522" s="43">
        <f t="shared" si="72"/>
        <v>-1.1412268188302432</v>
      </c>
      <c r="O522" s="21" t="s">
        <v>1</v>
      </c>
      <c r="P522" s="21" t="s">
        <v>1</v>
      </c>
      <c r="Q522" s="126">
        <f t="shared" si="74"/>
        <v>748.68252794037971</v>
      </c>
      <c r="R522" s="123">
        <f t="shared" si="67"/>
        <v>-1.1412268188302432</v>
      </c>
    </row>
    <row r="523" spans="1:18" s="7" customFormat="1" x14ac:dyDescent="0.25">
      <c r="A523" s="125">
        <v>22238</v>
      </c>
      <c r="B523" s="47">
        <f t="shared" si="73"/>
        <v>191.08729874388683</v>
      </c>
      <c r="C523" s="47">
        <f t="shared" si="76"/>
        <v>-0.36075036075036149</v>
      </c>
      <c r="D523" s="3">
        <f t="shared" si="75"/>
        <v>5.2591463414634054</v>
      </c>
      <c r="E523" s="21" t="s">
        <v>1</v>
      </c>
      <c r="F523" s="21" t="s">
        <v>1</v>
      </c>
      <c r="G523" s="21" t="s">
        <v>1</v>
      </c>
      <c r="H523" s="21" t="s">
        <v>1</v>
      </c>
      <c r="I523" s="20" t="s">
        <v>1</v>
      </c>
      <c r="J523" s="20" t="s">
        <v>1</v>
      </c>
      <c r="K523" s="21" t="s">
        <v>1</v>
      </c>
      <c r="L523" s="21" t="s">
        <v>1</v>
      </c>
      <c r="M523" s="43">
        <v>138.1</v>
      </c>
      <c r="N523" s="43">
        <f t="shared" si="72"/>
        <v>-0.36075036075036149</v>
      </c>
      <c r="O523" s="21" t="s">
        <v>1</v>
      </c>
      <c r="P523" s="21" t="s">
        <v>1</v>
      </c>
      <c r="Q523" s="126">
        <f t="shared" si="74"/>
        <v>745.98165301995982</v>
      </c>
      <c r="R523" s="123">
        <f t="shared" ref="R523:R586" si="77">((Q523/Q522)-1)*100</f>
        <v>-0.36075036075037259</v>
      </c>
    </row>
    <row r="524" spans="1:18" s="7" customFormat="1" x14ac:dyDescent="0.25">
      <c r="A524" s="125">
        <v>22268</v>
      </c>
      <c r="B524" s="47">
        <f t="shared" si="73"/>
        <v>191.91751148281753</v>
      </c>
      <c r="C524" s="47">
        <f t="shared" si="76"/>
        <v>0.43446777697320194</v>
      </c>
      <c r="D524" s="3">
        <f t="shared" si="75"/>
        <v>5.3951367781154724</v>
      </c>
      <c r="E524" s="21" t="s">
        <v>1</v>
      </c>
      <c r="F524" s="21" t="s">
        <v>1</v>
      </c>
      <c r="G524" s="21" t="s">
        <v>1</v>
      </c>
      <c r="H524" s="21" t="s">
        <v>1</v>
      </c>
      <c r="I524" s="20" t="s">
        <v>1</v>
      </c>
      <c r="J524" s="20" t="s">
        <v>1</v>
      </c>
      <c r="K524" s="21" t="s">
        <v>1</v>
      </c>
      <c r="L524" s="21" t="s">
        <v>1</v>
      </c>
      <c r="M524" s="43">
        <v>138.69999999999999</v>
      </c>
      <c r="N524" s="43">
        <f t="shared" si="72"/>
        <v>0.43446777697320194</v>
      </c>
      <c r="O524" s="21" t="s">
        <v>1</v>
      </c>
      <c r="P524" s="21" t="s">
        <v>1</v>
      </c>
      <c r="Q524" s="126">
        <f t="shared" si="74"/>
        <v>749.22270292446353</v>
      </c>
      <c r="R524" s="123">
        <f t="shared" si="77"/>
        <v>0.43446777697320194</v>
      </c>
    </row>
    <row r="525" spans="1:18" s="7" customFormat="1" x14ac:dyDescent="0.25">
      <c r="A525" s="125">
        <v>22299</v>
      </c>
      <c r="B525" s="47">
        <f t="shared" si="73"/>
        <v>192.47098664210466</v>
      </c>
      <c r="C525" s="47">
        <f t="shared" si="76"/>
        <v>0.28839221341023791</v>
      </c>
      <c r="D525" s="3">
        <f t="shared" si="75"/>
        <v>4.9811320754716615</v>
      </c>
      <c r="E525" s="21" t="s">
        <v>1</v>
      </c>
      <c r="F525" s="21" t="s">
        <v>1</v>
      </c>
      <c r="G525" s="21" t="s">
        <v>1</v>
      </c>
      <c r="H525" s="21" t="s">
        <v>1</v>
      </c>
      <c r="I525" s="20" t="s">
        <v>1</v>
      </c>
      <c r="J525" s="20" t="s">
        <v>1</v>
      </c>
      <c r="K525" s="21" t="s">
        <v>1</v>
      </c>
      <c r="L525" s="21" t="s">
        <v>1</v>
      </c>
      <c r="M525" s="43">
        <v>139.1</v>
      </c>
      <c r="N525" s="43">
        <f t="shared" si="72"/>
        <v>0.28839221341023791</v>
      </c>
      <c r="O525" s="21" t="s">
        <v>1</v>
      </c>
      <c r="P525" s="21" t="s">
        <v>1</v>
      </c>
      <c r="Q525" s="126">
        <f t="shared" si="74"/>
        <v>751.38340286079938</v>
      </c>
      <c r="R525" s="123">
        <f t="shared" si="77"/>
        <v>0.28839221341023791</v>
      </c>
    </row>
    <row r="526" spans="1:18" s="7" customFormat="1" x14ac:dyDescent="0.25">
      <c r="A526" s="125">
        <v>22330</v>
      </c>
      <c r="B526" s="47">
        <f t="shared" si="73"/>
        <v>192.1942490624611</v>
      </c>
      <c r="C526" s="47">
        <f t="shared" si="76"/>
        <v>-0.14378145219265948</v>
      </c>
      <c r="D526" s="3">
        <f t="shared" si="75"/>
        <v>4.7511312217194401</v>
      </c>
      <c r="E526" s="21" t="s">
        <v>1</v>
      </c>
      <c r="F526" s="21" t="s">
        <v>1</v>
      </c>
      <c r="G526" s="21" t="s">
        <v>1</v>
      </c>
      <c r="H526" s="21" t="s">
        <v>1</v>
      </c>
      <c r="I526" s="20" t="s">
        <v>1</v>
      </c>
      <c r="J526" s="20" t="s">
        <v>1</v>
      </c>
      <c r="K526" s="21" t="s">
        <v>1</v>
      </c>
      <c r="L526" s="21" t="s">
        <v>1</v>
      </c>
      <c r="M526" s="43">
        <v>138.9</v>
      </c>
      <c r="N526" s="43">
        <f t="shared" si="72"/>
        <v>-0.14378145219265948</v>
      </c>
      <c r="O526" s="21" t="s">
        <v>1</v>
      </c>
      <c r="P526" s="21" t="s">
        <v>1</v>
      </c>
      <c r="Q526" s="126">
        <f t="shared" si="74"/>
        <v>750.30305289263151</v>
      </c>
      <c r="R526" s="123">
        <f t="shared" si="77"/>
        <v>-0.14378145219265948</v>
      </c>
    </row>
    <row r="527" spans="1:18" s="7" customFormat="1" x14ac:dyDescent="0.25">
      <c r="A527" s="125">
        <v>22358</v>
      </c>
      <c r="B527" s="47">
        <f t="shared" si="73"/>
        <v>191.77914269299572</v>
      </c>
      <c r="C527" s="47">
        <f t="shared" si="76"/>
        <v>-0.21598272138230179</v>
      </c>
      <c r="D527" s="3">
        <f t="shared" si="75"/>
        <v>2.061855670103041</v>
      </c>
      <c r="E527" s="21" t="s">
        <v>1</v>
      </c>
      <c r="F527" s="21" t="s">
        <v>1</v>
      </c>
      <c r="G527" s="21" t="s">
        <v>1</v>
      </c>
      <c r="H527" s="21" t="s">
        <v>1</v>
      </c>
      <c r="I527" s="20" t="s">
        <v>1</v>
      </c>
      <c r="J527" s="20" t="s">
        <v>1</v>
      </c>
      <c r="K527" s="21" t="s">
        <v>1</v>
      </c>
      <c r="L527" s="21" t="s">
        <v>1</v>
      </c>
      <c r="M527" s="43">
        <v>138.6</v>
      </c>
      <c r="N527" s="43">
        <f t="shared" si="72"/>
        <v>-0.21598272138230179</v>
      </c>
      <c r="O527" s="21" t="s">
        <v>1</v>
      </c>
      <c r="P527" s="21" t="s">
        <v>1</v>
      </c>
      <c r="Q527" s="126">
        <f t="shared" si="74"/>
        <v>748.68252794037949</v>
      </c>
      <c r="R527" s="123">
        <f t="shared" si="77"/>
        <v>-0.21598272138230179</v>
      </c>
    </row>
    <row r="528" spans="1:18" s="7" customFormat="1" x14ac:dyDescent="0.25">
      <c r="A528" s="125">
        <v>22389</v>
      </c>
      <c r="B528" s="47">
        <f t="shared" si="73"/>
        <v>193.02446180139179</v>
      </c>
      <c r="C528" s="47">
        <f t="shared" si="76"/>
        <v>0.64935064935065512</v>
      </c>
      <c r="D528" s="3">
        <f t="shared" si="75"/>
        <v>0.64935064935061071</v>
      </c>
      <c r="E528" s="21" t="s">
        <v>1</v>
      </c>
      <c r="F528" s="21" t="s">
        <v>1</v>
      </c>
      <c r="G528" s="21" t="s">
        <v>1</v>
      </c>
      <c r="H528" s="21" t="s">
        <v>1</v>
      </c>
      <c r="I528" s="20" t="s">
        <v>1</v>
      </c>
      <c r="J528" s="20" t="s">
        <v>1</v>
      </c>
      <c r="K528" s="21" t="s">
        <v>1</v>
      </c>
      <c r="L528" s="21" t="s">
        <v>1</v>
      </c>
      <c r="M528" s="43">
        <v>139.5</v>
      </c>
      <c r="N528" s="43">
        <f t="shared" ref="N528:N591" si="78">((M528/M527)-1)*100</f>
        <v>0.64935064935065512</v>
      </c>
      <c r="O528" s="21" t="s">
        <v>1</v>
      </c>
      <c r="P528" s="21" t="s">
        <v>1</v>
      </c>
      <c r="Q528" s="126">
        <f t="shared" si="74"/>
        <v>753.54410279713522</v>
      </c>
      <c r="R528" s="123">
        <f t="shared" si="77"/>
        <v>0.64935064935065512</v>
      </c>
    </row>
    <row r="529" spans="1:18" s="7" customFormat="1" x14ac:dyDescent="0.25">
      <c r="A529" s="125">
        <v>22419</v>
      </c>
      <c r="B529" s="47">
        <f t="shared" si="73"/>
        <v>193.02446180139179</v>
      </c>
      <c r="C529" s="47">
        <f t="shared" si="76"/>
        <v>0</v>
      </c>
      <c r="D529" s="3">
        <f t="shared" si="75"/>
        <v>1.0137581462707823</v>
      </c>
      <c r="E529" s="21" t="s">
        <v>1</v>
      </c>
      <c r="F529" s="21" t="s">
        <v>1</v>
      </c>
      <c r="G529" s="21" t="s">
        <v>1</v>
      </c>
      <c r="H529" s="21" t="s">
        <v>1</v>
      </c>
      <c r="I529" s="20" t="s">
        <v>1</v>
      </c>
      <c r="J529" s="20" t="s">
        <v>1</v>
      </c>
      <c r="K529" s="21" t="s">
        <v>1</v>
      </c>
      <c r="L529" s="21" t="s">
        <v>1</v>
      </c>
      <c r="M529" s="43">
        <v>139.5</v>
      </c>
      <c r="N529" s="43">
        <f t="shared" si="78"/>
        <v>0</v>
      </c>
      <c r="O529" s="21" t="s">
        <v>1</v>
      </c>
      <c r="P529" s="21" t="s">
        <v>1</v>
      </c>
      <c r="Q529" s="126">
        <f t="shared" si="74"/>
        <v>753.54410279713522</v>
      </c>
      <c r="R529" s="123">
        <f t="shared" si="77"/>
        <v>0</v>
      </c>
    </row>
    <row r="530" spans="1:18" s="7" customFormat="1" x14ac:dyDescent="0.25">
      <c r="A530" s="125">
        <v>22450</v>
      </c>
      <c r="B530" s="47">
        <f t="shared" si="73"/>
        <v>193.16283059121358</v>
      </c>
      <c r="C530" s="47">
        <f t="shared" si="76"/>
        <v>7.1684587813614087E-2</v>
      </c>
      <c r="D530" s="3">
        <f t="shared" si="75"/>
        <v>1.1594202898550288</v>
      </c>
      <c r="E530" s="21" t="s">
        <v>1</v>
      </c>
      <c r="F530" s="21" t="s">
        <v>1</v>
      </c>
      <c r="G530" s="21" t="s">
        <v>1</v>
      </c>
      <c r="H530" s="21" t="s">
        <v>1</v>
      </c>
      <c r="I530" s="20" t="s">
        <v>1</v>
      </c>
      <c r="J530" s="20" t="s">
        <v>1</v>
      </c>
      <c r="K530" s="21" t="s">
        <v>1</v>
      </c>
      <c r="L530" s="21" t="s">
        <v>1</v>
      </c>
      <c r="M530" s="43">
        <v>139.6</v>
      </c>
      <c r="N530" s="43">
        <f t="shared" si="78"/>
        <v>7.1684587813614087E-2</v>
      </c>
      <c r="O530" s="21" t="s">
        <v>1</v>
      </c>
      <c r="P530" s="21" t="s">
        <v>1</v>
      </c>
      <c r="Q530" s="126">
        <f t="shared" si="74"/>
        <v>754.08427778121916</v>
      </c>
      <c r="R530" s="123">
        <f t="shared" si="77"/>
        <v>7.1684587813614087E-2</v>
      </c>
    </row>
    <row r="531" spans="1:18" s="7" customFormat="1" x14ac:dyDescent="0.25">
      <c r="A531" s="125">
        <v>22480</v>
      </c>
      <c r="B531" s="47">
        <f t="shared" si="73"/>
        <v>192.60935543192645</v>
      </c>
      <c r="C531" s="47">
        <f t="shared" si="76"/>
        <v>-0.28653295128939771</v>
      </c>
      <c r="D531" s="3">
        <f t="shared" si="75"/>
        <v>0.14388489208629895</v>
      </c>
      <c r="E531" s="21" t="s">
        <v>1</v>
      </c>
      <c r="F531" s="21" t="s">
        <v>1</v>
      </c>
      <c r="G531" s="21" t="s">
        <v>1</v>
      </c>
      <c r="H531" s="21" t="s">
        <v>1</v>
      </c>
      <c r="I531" s="20" t="s">
        <v>1</v>
      </c>
      <c r="J531" s="20" t="s">
        <v>1</v>
      </c>
      <c r="K531" s="21" t="s">
        <v>1</v>
      </c>
      <c r="L531" s="21" t="s">
        <v>1</v>
      </c>
      <c r="M531" s="43">
        <v>139.19999999999999</v>
      </c>
      <c r="N531" s="43">
        <f t="shared" si="78"/>
        <v>-0.28653295128939771</v>
      </c>
      <c r="O531" s="21" t="s">
        <v>1</v>
      </c>
      <c r="P531" s="21" t="s">
        <v>1</v>
      </c>
      <c r="Q531" s="126">
        <f t="shared" si="74"/>
        <v>751.92357784488331</v>
      </c>
      <c r="R531" s="123">
        <f t="shared" si="77"/>
        <v>-0.28653295128939771</v>
      </c>
    </row>
    <row r="532" spans="1:18" s="7" customFormat="1" x14ac:dyDescent="0.25">
      <c r="A532" s="125">
        <v>22511</v>
      </c>
      <c r="B532" s="47">
        <f t="shared" si="73"/>
        <v>191.22566753370859</v>
      </c>
      <c r="C532" s="47">
        <f t="shared" si="76"/>
        <v>-0.71839080459770166</v>
      </c>
      <c r="D532" s="3">
        <f t="shared" si="75"/>
        <v>-0.93189964157708305</v>
      </c>
      <c r="E532" s="21" t="s">
        <v>1</v>
      </c>
      <c r="F532" s="21" t="s">
        <v>1</v>
      </c>
      <c r="G532" s="21" t="s">
        <v>1</v>
      </c>
      <c r="H532" s="21" t="s">
        <v>1</v>
      </c>
      <c r="I532" s="20" t="s">
        <v>1</v>
      </c>
      <c r="J532" s="20" t="s">
        <v>1</v>
      </c>
      <c r="K532" s="21" t="s">
        <v>1</v>
      </c>
      <c r="L532" s="21" t="s">
        <v>1</v>
      </c>
      <c r="M532" s="43">
        <v>138.19999999999999</v>
      </c>
      <c r="N532" s="43">
        <f t="shared" si="78"/>
        <v>-0.71839080459770166</v>
      </c>
      <c r="O532" s="21" t="s">
        <v>1</v>
      </c>
      <c r="P532" s="21" t="s">
        <v>1</v>
      </c>
      <c r="Q532" s="126">
        <f t="shared" si="74"/>
        <v>746.52182800404364</v>
      </c>
      <c r="R532" s="123">
        <f t="shared" si="77"/>
        <v>-0.71839080459770166</v>
      </c>
    </row>
    <row r="533" spans="1:18" s="7" customFormat="1" x14ac:dyDescent="0.25">
      <c r="A533" s="125">
        <v>22542</v>
      </c>
      <c r="B533" s="47">
        <f t="shared" ref="B533:B596" si="79">B532*(1+(C533/100))</f>
        <v>190.67219237442146</v>
      </c>
      <c r="C533" s="47">
        <f t="shared" si="76"/>
        <v>-0.28943560057885787</v>
      </c>
      <c r="D533" s="3">
        <f t="shared" si="75"/>
        <v>-1.711840228245376</v>
      </c>
      <c r="E533" s="21" t="s">
        <v>1</v>
      </c>
      <c r="F533" s="21" t="s">
        <v>1</v>
      </c>
      <c r="G533" s="21" t="s">
        <v>1</v>
      </c>
      <c r="H533" s="21" t="s">
        <v>1</v>
      </c>
      <c r="I533" s="20" t="s">
        <v>1</v>
      </c>
      <c r="J533" s="20" t="s">
        <v>1</v>
      </c>
      <c r="K533" s="21" t="s">
        <v>1</v>
      </c>
      <c r="L533" s="21" t="s">
        <v>1</v>
      </c>
      <c r="M533" s="43">
        <v>137.80000000000001</v>
      </c>
      <c r="N533" s="43">
        <f t="shared" si="78"/>
        <v>-0.28943560057885787</v>
      </c>
      <c r="O533" s="21" t="s">
        <v>1</v>
      </c>
      <c r="P533" s="21" t="s">
        <v>1</v>
      </c>
      <c r="Q533" s="126">
        <f t="shared" si="74"/>
        <v>744.36112806770791</v>
      </c>
      <c r="R533" s="123">
        <f t="shared" si="77"/>
        <v>-0.28943560057885787</v>
      </c>
    </row>
    <row r="534" spans="1:18" s="7" customFormat="1" x14ac:dyDescent="0.25">
      <c r="A534" s="125">
        <v>22572</v>
      </c>
      <c r="B534" s="47">
        <f t="shared" si="79"/>
        <v>190.81056116424321</v>
      </c>
      <c r="C534" s="47">
        <f t="shared" si="76"/>
        <v>7.2568940493455969E-2</v>
      </c>
      <c r="D534" s="3">
        <f t="shared" si="75"/>
        <v>-0.50505050505054161</v>
      </c>
      <c r="E534" s="21" t="s">
        <v>1</v>
      </c>
      <c r="F534" s="21" t="s">
        <v>1</v>
      </c>
      <c r="G534" s="21" t="s">
        <v>1</v>
      </c>
      <c r="H534" s="21" t="s">
        <v>1</v>
      </c>
      <c r="I534" s="20" t="s">
        <v>1</v>
      </c>
      <c r="J534" s="20" t="s">
        <v>1</v>
      </c>
      <c r="K534" s="21" t="s">
        <v>1</v>
      </c>
      <c r="L534" s="21" t="s">
        <v>1</v>
      </c>
      <c r="M534" s="43">
        <v>137.9</v>
      </c>
      <c r="N534" s="43">
        <f t="shared" si="78"/>
        <v>7.2568940493455969E-2</v>
      </c>
      <c r="O534" s="21" t="s">
        <v>1</v>
      </c>
      <c r="P534" s="21" t="s">
        <v>1</v>
      </c>
      <c r="Q534" s="126">
        <f t="shared" si="74"/>
        <v>744.90130305179173</v>
      </c>
      <c r="R534" s="123">
        <f t="shared" si="77"/>
        <v>7.2568940493455969E-2</v>
      </c>
    </row>
    <row r="535" spans="1:18" s="7" customFormat="1" x14ac:dyDescent="0.25">
      <c r="A535" s="125">
        <v>22603</v>
      </c>
      <c r="B535" s="47">
        <f t="shared" si="79"/>
        <v>191.77914269299569</v>
      </c>
      <c r="C535" s="47">
        <f t="shared" si="76"/>
        <v>0.50761421319795996</v>
      </c>
      <c r="D535" s="3">
        <f t="shared" si="75"/>
        <v>0.3620564808109572</v>
      </c>
      <c r="E535" s="21" t="s">
        <v>1</v>
      </c>
      <c r="F535" s="21" t="s">
        <v>1</v>
      </c>
      <c r="G535" s="21" t="s">
        <v>1</v>
      </c>
      <c r="H535" s="21" t="s">
        <v>1</v>
      </c>
      <c r="I535" s="20" t="s">
        <v>1</v>
      </c>
      <c r="J535" s="20" t="s">
        <v>1</v>
      </c>
      <c r="K535" s="21" t="s">
        <v>1</v>
      </c>
      <c r="L535" s="21" t="s">
        <v>1</v>
      </c>
      <c r="M535" s="43">
        <v>138.6</v>
      </c>
      <c r="N535" s="43">
        <f t="shared" si="78"/>
        <v>0.50761421319795996</v>
      </c>
      <c r="O535" s="21" t="s">
        <v>1</v>
      </c>
      <c r="P535" s="21" t="s">
        <v>1</v>
      </c>
      <c r="Q535" s="126">
        <f t="shared" si="74"/>
        <v>748.68252794037949</v>
      </c>
      <c r="R535" s="123">
        <f t="shared" si="77"/>
        <v>0.50761421319795996</v>
      </c>
    </row>
    <row r="536" spans="1:18" s="7" customFormat="1" x14ac:dyDescent="0.25">
      <c r="A536" s="125">
        <v>22633</v>
      </c>
      <c r="B536" s="47">
        <f t="shared" si="79"/>
        <v>191.91751148281747</v>
      </c>
      <c r="C536" s="47">
        <f t="shared" si="76"/>
        <v>7.2150072150067857E-2</v>
      </c>
      <c r="D536" s="3">
        <f t="shared" si="75"/>
        <v>-3.3306690738754696E-14</v>
      </c>
      <c r="E536" s="21" t="s">
        <v>1</v>
      </c>
      <c r="F536" s="21" t="s">
        <v>1</v>
      </c>
      <c r="G536" s="21" t="s">
        <v>1</v>
      </c>
      <c r="H536" s="21" t="s">
        <v>1</v>
      </c>
      <c r="I536" s="20" t="s">
        <v>1</v>
      </c>
      <c r="J536" s="20" t="s">
        <v>1</v>
      </c>
      <c r="K536" s="21" t="s">
        <v>1</v>
      </c>
      <c r="L536" s="21" t="s">
        <v>1</v>
      </c>
      <c r="M536" s="43">
        <v>138.69999999999999</v>
      </c>
      <c r="N536" s="43">
        <f t="shared" si="78"/>
        <v>7.2150072150067857E-2</v>
      </c>
      <c r="O536" s="21" t="s">
        <v>1</v>
      </c>
      <c r="P536" s="21" t="s">
        <v>1</v>
      </c>
      <c r="Q536" s="126">
        <f t="shared" si="74"/>
        <v>749.22270292446342</v>
      </c>
      <c r="R536" s="123">
        <f t="shared" si="77"/>
        <v>7.2150072150067857E-2</v>
      </c>
    </row>
    <row r="537" spans="1:18" s="7" customFormat="1" x14ac:dyDescent="0.25">
      <c r="A537" s="125">
        <v>22664</v>
      </c>
      <c r="B537" s="47">
        <f t="shared" si="79"/>
        <v>191.22566753370853</v>
      </c>
      <c r="C537" s="47">
        <f t="shared" si="76"/>
        <v>-0.36049026676280294</v>
      </c>
      <c r="D537" s="3">
        <f t="shared" si="75"/>
        <v>-0.6470165348670287</v>
      </c>
      <c r="E537" s="21" t="s">
        <v>1</v>
      </c>
      <c r="F537" s="21" t="s">
        <v>1</v>
      </c>
      <c r="G537" s="21" t="s">
        <v>1</v>
      </c>
      <c r="H537" s="21" t="s">
        <v>1</v>
      </c>
      <c r="I537" s="20" t="s">
        <v>1</v>
      </c>
      <c r="J537" s="20" t="s">
        <v>1</v>
      </c>
      <c r="K537" s="21" t="s">
        <v>1</v>
      </c>
      <c r="L537" s="21" t="s">
        <v>1</v>
      </c>
      <c r="M537" s="43">
        <v>138.19999999999999</v>
      </c>
      <c r="N537" s="43">
        <f t="shared" si="78"/>
        <v>-0.36049026676280294</v>
      </c>
      <c r="O537" s="21" t="s">
        <v>1</v>
      </c>
      <c r="P537" s="21" t="s">
        <v>1</v>
      </c>
      <c r="Q537" s="126">
        <f t="shared" si="74"/>
        <v>746.52182800404353</v>
      </c>
      <c r="R537" s="123">
        <f t="shared" si="77"/>
        <v>-0.36049026676280294</v>
      </c>
    </row>
    <row r="538" spans="1:18" s="7" customFormat="1" x14ac:dyDescent="0.25">
      <c r="A538" s="125">
        <v>22695</v>
      </c>
      <c r="B538" s="47">
        <f t="shared" si="79"/>
        <v>192.33261785228285</v>
      </c>
      <c r="C538" s="47">
        <f t="shared" si="76"/>
        <v>0.57887120115776014</v>
      </c>
      <c r="D538" s="3">
        <f t="shared" si="75"/>
        <v>7.1994240460737657E-2</v>
      </c>
      <c r="E538" s="21" t="s">
        <v>1</v>
      </c>
      <c r="F538" s="21" t="s">
        <v>1</v>
      </c>
      <c r="G538" s="21" t="s">
        <v>1</v>
      </c>
      <c r="H538" s="21" t="s">
        <v>1</v>
      </c>
      <c r="I538" s="20" t="s">
        <v>1</v>
      </c>
      <c r="J538" s="20" t="s">
        <v>1</v>
      </c>
      <c r="K538" s="21" t="s">
        <v>1</v>
      </c>
      <c r="L538" s="21" t="s">
        <v>1</v>
      </c>
      <c r="M538" s="43">
        <v>139</v>
      </c>
      <c r="N538" s="43">
        <f t="shared" si="78"/>
        <v>0.57887120115776014</v>
      </c>
      <c r="O538" s="21" t="s">
        <v>1</v>
      </c>
      <c r="P538" s="21" t="s">
        <v>1</v>
      </c>
      <c r="Q538" s="126">
        <f t="shared" si="74"/>
        <v>750.84322787671545</v>
      </c>
      <c r="R538" s="123">
        <f t="shared" si="77"/>
        <v>0.57887120115776014</v>
      </c>
    </row>
    <row r="539" spans="1:18" s="7" customFormat="1" x14ac:dyDescent="0.25">
      <c r="A539" s="125">
        <v>22723</v>
      </c>
      <c r="B539" s="47">
        <f t="shared" si="79"/>
        <v>193.99304333014425</v>
      </c>
      <c r="C539" s="47">
        <f t="shared" si="76"/>
        <v>0.86330935251797136</v>
      </c>
      <c r="D539" s="3">
        <f t="shared" si="75"/>
        <v>1.1544011544011301</v>
      </c>
      <c r="E539" s="21" t="s">
        <v>1</v>
      </c>
      <c r="F539" s="21" t="s">
        <v>1</v>
      </c>
      <c r="G539" s="21" t="s">
        <v>1</v>
      </c>
      <c r="H539" s="21" t="s">
        <v>1</v>
      </c>
      <c r="I539" s="20" t="s">
        <v>1</v>
      </c>
      <c r="J539" s="20" t="s">
        <v>1</v>
      </c>
      <c r="K539" s="21" t="s">
        <v>1</v>
      </c>
      <c r="L539" s="21" t="s">
        <v>1</v>
      </c>
      <c r="M539" s="43">
        <v>140.19999999999999</v>
      </c>
      <c r="N539" s="43">
        <f t="shared" si="78"/>
        <v>0.86330935251797136</v>
      </c>
      <c r="O539" s="21" t="s">
        <v>1</v>
      </c>
      <c r="P539" s="21" t="s">
        <v>1</v>
      </c>
      <c r="Q539" s="126">
        <f t="shared" si="74"/>
        <v>757.32532768572298</v>
      </c>
      <c r="R539" s="123">
        <f t="shared" si="77"/>
        <v>0.86330935251797136</v>
      </c>
    </row>
    <row r="540" spans="1:18" s="7" customFormat="1" x14ac:dyDescent="0.25">
      <c r="A540" s="125">
        <v>22754</v>
      </c>
      <c r="B540" s="47">
        <f t="shared" si="79"/>
        <v>195.51510001818394</v>
      </c>
      <c r="C540" s="47">
        <f t="shared" si="76"/>
        <v>0.78459343794581304</v>
      </c>
      <c r="D540" s="3">
        <f t="shared" si="75"/>
        <v>1.2903225806451646</v>
      </c>
      <c r="E540" s="21" t="s">
        <v>1</v>
      </c>
      <c r="F540" s="21" t="s">
        <v>1</v>
      </c>
      <c r="G540" s="21" t="s">
        <v>1</v>
      </c>
      <c r="H540" s="21" t="s">
        <v>1</v>
      </c>
      <c r="I540" s="20" t="s">
        <v>1</v>
      </c>
      <c r="J540" s="20" t="s">
        <v>1</v>
      </c>
      <c r="K540" s="21" t="s">
        <v>1</v>
      </c>
      <c r="L540" s="21" t="s">
        <v>1</v>
      </c>
      <c r="M540" s="43">
        <v>141.30000000000001</v>
      </c>
      <c r="N540" s="43">
        <f t="shared" si="78"/>
        <v>0.78459343794581304</v>
      </c>
      <c r="O540" s="21" t="s">
        <v>1</v>
      </c>
      <c r="P540" s="21" t="s">
        <v>1</v>
      </c>
      <c r="Q540" s="126">
        <f t="shared" si="74"/>
        <v>763.26725251064681</v>
      </c>
      <c r="R540" s="123">
        <f t="shared" si="77"/>
        <v>0.78459343794581304</v>
      </c>
    </row>
    <row r="541" spans="1:18" s="7" customFormat="1" x14ac:dyDescent="0.25">
      <c r="A541" s="125">
        <v>22784</v>
      </c>
      <c r="B541" s="47">
        <f t="shared" si="79"/>
        <v>195.23836243854035</v>
      </c>
      <c r="C541" s="47">
        <f t="shared" si="76"/>
        <v>-0.14154281670206714</v>
      </c>
      <c r="D541" s="3">
        <f t="shared" si="75"/>
        <v>1.1469534050179142</v>
      </c>
      <c r="E541" s="21" t="s">
        <v>1</v>
      </c>
      <c r="F541" s="21" t="s">
        <v>1</v>
      </c>
      <c r="G541" s="21" t="s">
        <v>1</v>
      </c>
      <c r="H541" s="21" t="s">
        <v>1</v>
      </c>
      <c r="I541" s="20" t="s">
        <v>1</v>
      </c>
      <c r="J541" s="20" t="s">
        <v>1</v>
      </c>
      <c r="K541" s="21" t="s">
        <v>1</v>
      </c>
      <c r="L541" s="21" t="s">
        <v>1</v>
      </c>
      <c r="M541" s="43">
        <v>141.1</v>
      </c>
      <c r="N541" s="43">
        <f t="shared" si="78"/>
        <v>-0.14154281670206714</v>
      </c>
      <c r="O541" s="21" t="s">
        <v>1</v>
      </c>
      <c r="P541" s="21" t="s">
        <v>1</v>
      </c>
      <c r="Q541" s="126">
        <f t="shared" si="74"/>
        <v>762.18690254247872</v>
      </c>
      <c r="R541" s="123">
        <f t="shared" si="77"/>
        <v>-0.14154281670207824</v>
      </c>
    </row>
    <row r="542" spans="1:18" s="7" customFormat="1" x14ac:dyDescent="0.25">
      <c r="A542" s="125">
        <v>22815</v>
      </c>
      <c r="B542" s="47">
        <f t="shared" si="79"/>
        <v>195.51510001818394</v>
      </c>
      <c r="C542" s="47">
        <f t="shared" si="76"/>
        <v>0.14174344436570507</v>
      </c>
      <c r="D542" s="3">
        <f t="shared" si="75"/>
        <v>1.2177650429799458</v>
      </c>
      <c r="E542" s="21" t="s">
        <v>1</v>
      </c>
      <c r="F542" s="21" t="s">
        <v>1</v>
      </c>
      <c r="G542" s="21" t="s">
        <v>1</v>
      </c>
      <c r="H542" s="21" t="s">
        <v>1</v>
      </c>
      <c r="I542" s="20" t="s">
        <v>1</v>
      </c>
      <c r="J542" s="20" t="s">
        <v>1</v>
      </c>
      <c r="K542" s="21" t="s">
        <v>1</v>
      </c>
      <c r="L542" s="21" t="s">
        <v>1</v>
      </c>
      <c r="M542" s="43">
        <v>141.30000000000001</v>
      </c>
      <c r="N542" s="43">
        <f t="shared" si="78"/>
        <v>0.14174344436570507</v>
      </c>
      <c r="O542" s="21" t="s">
        <v>1</v>
      </c>
      <c r="P542" s="21" t="s">
        <v>1</v>
      </c>
      <c r="Q542" s="126">
        <f t="shared" si="74"/>
        <v>763.2672525106467</v>
      </c>
      <c r="R542" s="123">
        <f t="shared" si="77"/>
        <v>0.14174344436570507</v>
      </c>
    </row>
    <row r="543" spans="1:18" s="7" customFormat="1" x14ac:dyDescent="0.25">
      <c r="A543" s="125">
        <v>22845</v>
      </c>
      <c r="B543" s="47">
        <f t="shared" si="79"/>
        <v>196.62205033675821</v>
      </c>
      <c r="C543" s="47">
        <f t="shared" si="76"/>
        <v>0.56617126680820196</v>
      </c>
      <c r="D543" s="3">
        <f t="shared" si="75"/>
        <v>2.0833333333333037</v>
      </c>
      <c r="E543" s="21" t="s">
        <v>1</v>
      </c>
      <c r="F543" s="21" t="s">
        <v>1</v>
      </c>
      <c r="G543" s="21" t="s">
        <v>1</v>
      </c>
      <c r="H543" s="21" t="s">
        <v>1</v>
      </c>
      <c r="I543" s="20" t="s">
        <v>1</v>
      </c>
      <c r="J543" s="20" t="s">
        <v>1</v>
      </c>
      <c r="K543" s="21" t="s">
        <v>1</v>
      </c>
      <c r="L543" s="21" t="s">
        <v>1</v>
      </c>
      <c r="M543" s="43">
        <v>142.1</v>
      </c>
      <c r="N543" s="43">
        <f t="shared" si="78"/>
        <v>0.56617126680820196</v>
      </c>
      <c r="O543" s="21" t="s">
        <v>1</v>
      </c>
      <c r="P543" s="21" t="s">
        <v>1</v>
      </c>
      <c r="Q543" s="126">
        <f t="shared" si="74"/>
        <v>767.58865238331839</v>
      </c>
      <c r="R543" s="123">
        <f t="shared" si="77"/>
        <v>0.56617126680820196</v>
      </c>
    </row>
    <row r="544" spans="1:18" s="7" customFormat="1" x14ac:dyDescent="0.25">
      <c r="A544" s="125">
        <v>22876</v>
      </c>
      <c r="B544" s="47">
        <f t="shared" si="79"/>
        <v>197.03715670622358</v>
      </c>
      <c r="C544" s="47">
        <f t="shared" si="76"/>
        <v>0.21111893033076701</v>
      </c>
      <c r="D544" s="3">
        <f t="shared" si="75"/>
        <v>3.0390738060781297</v>
      </c>
      <c r="E544" s="21" t="s">
        <v>1</v>
      </c>
      <c r="F544" s="21" t="s">
        <v>1</v>
      </c>
      <c r="G544" s="21" t="s">
        <v>1</v>
      </c>
      <c r="H544" s="21" t="s">
        <v>1</v>
      </c>
      <c r="I544" s="20" t="s">
        <v>1</v>
      </c>
      <c r="J544" s="20" t="s">
        <v>1</v>
      </c>
      <c r="K544" s="21" t="s">
        <v>1</v>
      </c>
      <c r="L544" s="21" t="s">
        <v>1</v>
      </c>
      <c r="M544" s="43">
        <v>142.4</v>
      </c>
      <c r="N544" s="43">
        <f t="shared" si="78"/>
        <v>0.21111893033076701</v>
      </c>
      <c r="O544" s="21" t="s">
        <v>1</v>
      </c>
      <c r="P544" s="21" t="s">
        <v>1</v>
      </c>
      <c r="Q544" s="126">
        <f t="shared" si="74"/>
        <v>769.20917733557042</v>
      </c>
      <c r="R544" s="123">
        <f t="shared" si="77"/>
        <v>0.21111893033076701</v>
      </c>
    </row>
    <row r="545" spans="1:18" s="7" customFormat="1" x14ac:dyDescent="0.25">
      <c r="A545" s="125">
        <v>22907</v>
      </c>
      <c r="B545" s="47">
        <f t="shared" si="79"/>
        <v>198.00573823497606</v>
      </c>
      <c r="C545" s="47">
        <f t="shared" si="76"/>
        <v>0.49157303370785943</v>
      </c>
      <c r="D545" s="3">
        <f t="shared" si="75"/>
        <v>3.8461538461538103</v>
      </c>
      <c r="E545" s="21" t="s">
        <v>1</v>
      </c>
      <c r="F545" s="21" t="s">
        <v>1</v>
      </c>
      <c r="G545" s="21" t="s">
        <v>1</v>
      </c>
      <c r="H545" s="21" t="s">
        <v>1</v>
      </c>
      <c r="I545" s="20" t="s">
        <v>1</v>
      </c>
      <c r="J545" s="20" t="s">
        <v>1</v>
      </c>
      <c r="K545" s="21" t="s">
        <v>1</v>
      </c>
      <c r="L545" s="21" t="s">
        <v>1</v>
      </c>
      <c r="M545" s="43">
        <v>143.1</v>
      </c>
      <c r="N545" s="43">
        <f t="shared" si="78"/>
        <v>0.49157303370785943</v>
      </c>
      <c r="O545" s="21" t="s">
        <v>1</v>
      </c>
      <c r="P545" s="21" t="s">
        <v>1</v>
      </c>
      <c r="Q545" s="126">
        <f t="shared" si="74"/>
        <v>772.99040222415817</v>
      </c>
      <c r="R545" s="123">
        <f t="shared" si="77"/>
        <v>0.49157303370785943</v>
      </c>
    </row>
    <row r="546" spans="1:18" s="7" customFormat="1" x14ac:dyDescent="0.25">
      <c r="A546" s="125">
        <v>22937</v>
      </c>
      <c r="B546" s="47">
        <f t="shared" si="79"/>
        <v>197.17552549604537</v>
      </c>
      <c r="C546" s="47">
        <f t="shared" si="76"/>
        <v>-0.41928721174003813</v>
      </c>
      <c r="D546" s="3">
        <f t="shared" si="75"/>
        <v>3.3357505438723623</v>
      </c>
      <c r="E546" s="21" t="s">
        <v>1</v>
      </c>
      <c r="F546" s="21" t="s">
        <v>1</v>
      </c>
      <c r="G546" s="21" t="s">
        <v>1</v>
      </c>
      <c r="H546" s="21" t="s">
        <v>1</v>
      </c>
      <c r="I546" s="20" t="s">
        <v>1</v>
      </c>
      <c r="J546" s="20" t="s">
        <v>1</v>
      </c>
      <c r="K546" s="21" t="s">
        <v>1</v>
      </c>
      <c r="L546" s="21" t="s">
        <v>1</v>
      </c>
      <c r="M546" s="43">
        <v>142.5</v>
      </c>
      <c r="N546" s="43">
        <f t="shared" si="78"/>
        <v>-0.41928721174003813</v>
      </c>
      <c r="O546" s="21" t="s">
        <v>1</v>
      </c>
      <c r="P546" s="21" t="s">
        <v>1</v>
      </c>
      <c r="Q546" s="126">
        <f t="shared" si="74"/>
        <v>769.74935231965435</v>
      </c>
      <c r="R546" s="123">
        <f t="shared" si="77"/>
        <v>-0.41928721174004924</v>
      </c>
    </row>
    <row r="547" spans="1:18" s="7" customFormat="1" x14ac:dyDescent="0.25">
      <c r="A547" s="125">
        <v>22968</v>
      </c>
      <c r="B547" s="47">
        <f t="shared" si="79"/>
        <v>197.17552549604537</v>
      </c>
      <c r="C547" s="47">
        <f t="shared" si="76"/>
        <v>0</v>
      </c>
      <c r="D547" s="3">
        <f t="shared" si="75"/>
        <v>2.813852813852824</v>
      </c>
      <c r="E547" s="21" t="s">
        <v>1</v>
      </c>
      <c r="F547" s="21" t="s">
        <v>1</v>
      </c>
      <c r="G547" s="21" t="s">
        <v>1</v>
      </c>
      <c r="H547" s="21" t="s">
        <v>1</v>
      </c>
      <c r="I547" s="20" t="s">
        <v>1</v>
      </c>
      <c r="J547" s="20" t="s">
        <v>1</v>
      </c>
      <c r="K547" s="21" t="s">
        <v>1</v>
      </c>
      <c r="L547" s="21" t="s">
        <v>1</v>
      </c>
      <c r="M547" s="43">
        <v>142.5</v>
      </c>
      <c r="N547" s="43">
        <f t="shared" si="78"/>
        <v>0</v>
      </c>
      <c r="O547" s="21" t="s">
        <v>1</v>
      </c>
      <c r="P547" s="21" t="s">
        <v>1</v>
      </c>
      <c r="Q547" s="126">
        <f t="shared" si="74"/>
        <v>769.74935231965435</v>
      </c>
      <c r="R547" s="123">
        <f t="shared" si="77"/>
        <v>0</v>
      </c>
    </row>
    <row r="548" spans="1:18" s="7" customFormat="1" x14ac:dyDescent="0.25">
      <c r="A548" s="125">
        <v>22998</v>
      </c>
      <c r="B548" s="47">
        <f t="shared" si="79"/>
        <v>196.34531275711467</v>
      </c>
      <c r="C548" s="47">
        <f t="shared" si="76"/>
        <v>-0.42105263157894424</v>
      </c>
      <c r="D548" s="3">
        <f t="shared" si="75"/>
        <v>2.3071377072819255</v>
      </c>
      <c r="E548" s="21" t="s">
        <v>1</v>
      </c>
      <c r="F548" s="21" t="s">
        <v>1</v>
      </c>
      <c r="G548" s="21" t="s">
        <v>1</v>
      </c>
      <c r="H548" s="21" t="s">
        <v>1</v>
      </c>
      <c r="I548" s="20" t="s">
        <v>1</v>
      </c>
      <c r="J548" s="20" t="s">
        <v>1</v>
      </c>
      <c r="K548" s="21" t="s">
        <v>1</v>
      </c>
      <c r="L548" s="21" t="s">
        <v>1</v>
      </c>
      <c r="M548" s="43">
        <v>141.9</v>
      </c>
      <c r="N548" s="43">
        <f t="shared" si="78"/>
        <v>-0.42105263157894424</v>
      </c>
      <c r="O548" s="21" t="s">
        <v>1</v>
      </c>
      <c r="P548" s="21" t="s">
        <v>1</v>
      </c>
      <c r="Q548" s="126">
        <f t="shared" si="74"/>
        <v>766.50830241515052</v>
      </c>
      <c r="R548" s="123">
        <f t="shared" si="77"/>
        <v>-0.42105263157894424</v>
      </c>
    </row>
    <row r="549" spans="1:18" s="7" customFormat="1" x14ac:dyDescent="0.25">
      <c r="A549" s="125">
        <v>23029</v>
      </c>
      <c r="B549" s="47">
        <f t="shared" si="79"/>
        <v>195.93020638764929</v>
      </c>
      <c r="C549" s="47">
        <f t="shared" si="76"/>
        <v>-0.21141649048627142</v>
      </c>
      <c r="D549" s="3">
        <f t="shared" si="75"/>
        <v>2.460202604920414</v>
      </c>
      <c r="E549" s="21" t="s">
        <v>1</v>
      </c>
      <c r="F549" s="21" t="s">
        <v>1</v>
      </c>
      <c r="G549" s="21" t="s">
        <v>1</v>
      </c>
      <c r="H549" s="21" t="s">
        <v>1</v>
      </c>
      <c r="I549" s="20" t="s">
        <v>1</v>
      </c>
      <c r="J549" s="20" t="s">
        <v>1</v>
      </c>
      <c r="K549" s="21" t="s">
        <v>1</v>
      </c>
      <c r="L549" s="21" t="s">
        <v>1</v>
      </c>
      <c r="M549" s="43">
        <v>141.6</v>
      </c>
      <c r="N549" s="43">
        <f t="shared" si="78"/>
        <v>-0.21141649048627142</v>
      </c>
      <c r="O549" s="21" t="s">
        <v>1</v>
      </c>
      <c r="P549" s="21" t="s">
        <v>1</v>
      </c>
      <c r="Q549" s="126">
        <f t="shared" si="74"/>
        <v>764.8877774628985</v>
      </c>
      <c r="R549" s="123">
        <f t="shared" si="77"/>
        <v>-0.21141649048627142</v>
      </c>
    </row>
    <row r="550" spans="1:18" s="7" customFormat="1" x14ac:dyDescent="0.25">
      <c r="A550" s="125">
        <v>23060</v>
      </c>
      <c r="B550" s="47">
        <f t="shared" si="79"/>
        <v>196.76041912658002</v>
      </c>
      <c r="C550" s="47">
        <f t="shared" si="76"/>
        <v>0.4237288135593209</v>
      </c>
      <c r="D550" s="3">
        <f t="shared" si="75"/>
        <v>2.302158273381294</v>
      </c>
      <c r="E550" s="21" t="s">
        <v>1</v>
      </c>
      <c r="F550" s="21" t="s">
        <v>1</v>
      </c>
      <c r="G550" s="21" t="s">
        <v>1</v>
      </c>
      <c r="H550" s="21" t="s">
        <v>1</v>
      </c>
      <c r="I550" s="20" t="s">
        <v>1</v>
      </c>
      <c r="J550" s="20" t="s">
        <v>1</v>
      </c>
      <c r="K550" s="21" t="s">
        <v>1</v>
      </c>
      <c r="L550" s="21" t="s">
        <v>1</v>
      </c>
      <c r="M550" s="43">
        <v>142.19999999999999</v>
      </c>
      <c r="N550" s="43">
        <f t="shared" si="78"/>
        <v>0.4237288135593209</v>
      </c>
      <c r="O550" s="21" t="s">
        <v>1</v>
      </c>
      <c r="P550" s="21" t="s">
        <v>1</v>
      </c>
      <c r="Q550" s="126">
        <f t="shared" si="74"/>
        <v>768.12882736740232</v>
      </c>
      <c r="R550" s="123">
        <f t="shared" si="77"/>
        <v>0.4237288135593209</v>
      </c>
    </row>
    <row r="551" spans="1:18" s="7" customFormat="1" x14ac:dyDescent="0.25">
      <c r="A551" s="125">
        <v>23088</v>
      </c>
      <c r="B551" s="47">
        <f t="shared" si="79"/>
        <v>196.76041912658002</v>
      </c>
      <c r="C551" s="47">
        <f t="shared" si="76"/>
        <v>0</v>
      </c>
      <c r="D551" s="3">
        <f t="shared" si="75"/>
        <v>1.4265335235378318</v>
      </c>
      <c r="E551" s="21" t="s">
        <v>1</v>
      </c>
      <c r="F551" s="21" t="s">
        <v>1</v>
      </c>
      <c r="G551" s="21" t="s">
        <v>1</v>
      </c>
      <c r="H551" s="21" t="s">
        <v>1</v>
      </c>
      <c r="I551" s="20" t="s">
        <v>1</v>
      </c>
      <c r="J551" s="20" t="s">
        <v>1</v>
      </c>
      <c r="K551" s="21" t="s">
        <v>1</v>
      </c>
      <c r="L551" s="21" t="s">
        <v>1</v>
      </c>
      <c r="M551" s="43">
        <v>142.19999999999999</v>
      </c>
      <c r="N551" s="43">
        <f t="shared" si="78"/>
        <v>0</v>
      </c>
      <c r="O551" s="21" t="s">
        <v>1</v>
      </c>
      <c r="P551" s="21" t="s">
        <v>1</v>
      </c>
      <c r="Q551" s="126">
        <f t="shared" si="74"/>
        <v>768.12882736740232</v>
      </c>
      <c r="R551" s="123">
        <f t="shared" si="77"/>
        <v>0</v>
      </c>
    </row>
    <row r="552" spans="1:18" s="7" customFormat="1" x14ac:dyDescent="0.25">
      <c r="A552" s="125">
        <v>23119</v>
      </c>
      <c r="B552" s="47">
        <f t="shared" si="79"/>
        <v>197.03715670622361</v>
      </c>
      <c r="C552" s="47">
        <f t="shared" si="76"/>
        <v>0.14064697609001975</v>
      </c>
      <c r="D552" s="3">
        <f t="shared" si="75"/>
        <v>0.77848549186130267</v>
      </c>
      <c r="E552" s="21" t="s">
        <v>1</v>
      </c>
      <c r="F552" s="21" t="s">
        <v>1</v>
      </c>
      <c r="G552" s="21" t="s">
        <v>1</v>
      </c>
      <c r="H552" s="21" t="s">
        <v>1</v>
      </c>
      <c r="I552" s="20" t="s">
        <v>1</v>
      </c>
      <c r="J552" s="20" t="s">
        <v>1</v>
      </c>
      <c r="K552" s="21" t="s">
        <v>1</v>
      </c>
      <c r="L552" s="21" t="s">
        <v>1</v>
      </c>
      <c r="M552" s="43">
        <v>142.4</v>
      </c>
      <c r="N552" s="43">
        <f t="shared" si="78"/>
        <v>0.14064697609001975</v>
      </c>
      <c r="O552" s="21" t="s">
        <v>1</v>
      </c>
      <c r="P552" s="21" t="s">
        <v>1</v>
      </c>
      <c r="Q552" s="126">
        <f t="shared" si="74"/>
        <v>769.2091773355703</v>
      </c>
      <c r="R552" s="123">
        <f t="shared" si="77"/>
        <v>0.14064697609001975</v>
      </c>
    </row>
    <row r="553" spans="1:18" s="7" customFormat="1" x14ac:dyDescent="0.25">
      <c r="A553" s="125">
        <v>23149</v>
      </c>
      <c r="B553" s="47">
        <f t="shared" si="79"/>
        <v>197.59063186551077</v>
      </c>
      <c r="C553" s="47">
        <f t="shared" si="76"/>
        <v>0.28089887640450062</v>
      </c>
      <c r="D553" s="3">
        <f t="shared" si="75"/>
        <v>1.2048192771084709</v>
      </c>
      <c r="E553" s="21" t="s">
        <v>1</v>
      </c>
      <c r="F553" s="21" t="s">
        <v>1</v>
      </c>
      <c r="G553" s="21" t="s">
        <v>1</v>
      </c>
      <c r="H553" s="21" t="s">
        <v>1</v>
      </c>
      <c r="I553" s="20" t="s">
        <v>1</v>
      </c>
      <c r="J553" s="20" t="s">
        <v>1</v>
      </c>
      <c r="K553" s="21" t="s">
        <v>1</v>
      </c>
      <c r="L553" s="21" t="s">
        <v>1</v>
      </c>
      <c r="M553" s="43">
        <v>142.80000000000001</v>
      </c>
      <c r="N553" s="43">
        <f t="shared" si="78"/>
        <v>0.28089887640450062</v>
      </c>
      <c r="O553" s="21" t="s">
        <v>1</v>
      </c>
      <c r="P553" s="21" t="s">
        <v>1</v>
      </c>
      <c r="Q553" s="126">
        <f t="shared" si="74"/>
        <v>771.36987727190626</v>
      </c>
      <c r="R553" s="123">
        <f t="shared" si="77"/>
        <v>0.28089887640450062</v>
      </c>
    </row>
    <row r="554" spans="1:18" s="7" customFormat="1" x14ac:dyDescent="0.25">
      <c r="A554" s="125">
        <v>23180</v>
      </c>
      <c r="B554" s="47">
        <f t="shared" si="79"/>
        <v>196.76041912658002</v>
      </c>
      <c r="C554" s="47">
        <f t="shared" si="76"/>
        <v>-0.42016806722691147</v>
      </c>
      <c r="D554" s="3">
        <f t="shared" si="75"/>
        <v>0.63694267515923553</v>
      </c>
      <c r="E554" s="21" t="s">
        <v>1</v>
      </c>
      <c r="F554" s="21" t="s">
        <v>1</v>
      </c>
      <c r="G554" s="21" t="s">
        <v>1</v>
      </c>
      <c r="H554" s="21" t="s">
        <v>1</v>
      </c>
      <c r="I554" s="20" t="s">
        <v>1</v>
      </c>
      <c r="J554" s="20" t="s">
        <v>1</v>
      </c>
      <c r="K554" s="21" t="s">
        <v>1</v>
      </c>
      <c r="L554" s="21" t="s">
        <v>1</v>
      </c>
      <c r="M554" s="43">
        <v>142.19999999999999</v>
      </c>
      <c r="N554" s="43">
        <f t="shared" si="78"/>
        <v>-0.42016806722691147</v>
      </c>
      <c r="O554" s="21" t="s">
        <v>1</v>
      </c>
      <c r="P554" s="21" t="s">
        <v>1</v>
      </c>
      <c r="Q554" s="126">
        <f t="shared" si="74"/>
        <v>768.12882736740232</v>
      </c>
      <c r="R554" s="123">
        <f t="shared" si="77"/>
        <v>-0.42016806722691147</v>
      </c>
    </row>
    <row r="555" spans="1:18" s="7" customFormat="1" x14ac:dyDescent="0.25">
      <c r="A555" s="125">
        <v>23210</v>
      </c>
      <c r="B555" s="47">
        <f t="shared" si="79"/>
        <v>197.31389428586718</v>
      </c>
      <c r="C555" s="47">
        <f t="shared" si="76"/>
        <v>0.2812939521800395</v>
      </c>
      <c r="D555" s="3">
        <f t="shared" si="75"/>
        <v>0.35186488388461168</v>
      </c>
      <c r="E555" s="21" t="s">
        <v>1</v>
      </c>
      <c r="F555" s="21" t="s">
        <v>1</v>
      </c>
      <c r="G555" s="21" t="s">
        <v>1</v>
      </c>
      <c r="H555" s="21" t="s">
        <v>1</v>
      </c>
      <c r="I555" s="20" t="s">
        <v>1</v>
      </c>
      <c r="J555" s="20" t="s">
        <v>1</v>
      </c>
      <c r="K555" s="21" t="s">
        <v>1</v>
      </c>
      <c r="L555" s="21" t="s">
        <v>1</v>
      </c>
      <c r="M555" s="43">
        <v>142.6</v>
      </c>
      <c r="N555" s="43">
        <f t="shared" si="78"/>
        <v>0.2812939521800395</v>
      </c>
      <c r="O555" s="21" t="s">
        <v>1</v>
      </c>
      <c r="P555" s="21" t="s">
        <v>1</v>
      </c>
      <c r="Q555" s="126">
        <f t="shared" si="74"/>
        <v>770.28952730373828</v>
      </c>
      <c r="R555" s="123">
        <f t="shared" si="77"/>
        <v>0.2812939521800395</v>
      </c>
    </row>
    <row r="556" spans="1:18" s="7" customFormat="1" x14ac:dyDescent="0.25">
      <c r="A556" s="125">
        <v>23241</v>
      </c>
      <c r="B556" s="47">
        <f t="shared" si="79"/>
        <v>196.62205033675826</v>
      </c>
      <c r="C556" s="47">
        <f t="shared" si="76"/>
        <v>-0.35063113604487661</v>
      </c>
      <c r="D556" s="3">
        <f t="shared" si="75"/>
        <v>-0.21067415730334771</v>
      </c>
      <c r="E556" s="21" t="s">
        <v>1</v>
      </c>
      <c r="F556" s="21" t="s">
        <v>1</v>
      </c>
      <c r="G556" s="21" t="s">
        <v>1</v>
      </c>
      <c r="H556" s="21" t="s">
        <v>1</v>
      </c>
      <c r="I556" s="20" t="s">
        <v>1</v>
      </c>
      <c r="J556" s="20" t="s">
        <v>1</v>
      </c>
      <c r="K556" s="21" t="s">
        <v>1</v>
      </c>
      <c r="L556" s="21" t="s">
        <v>1</v>
      </c>
      <c r="M556" s="43">
        <v>142.1</v>
      </c>
      <c r="N556" s="43">
        <f t="shared" si="78"/>
        <v>-0.35063113604487661</v>
      </c>
      <c r="O556" s="21" t="s">
        <v>1</v>
      </c>
      <c r="P556" s="21" t="s">
        <v>1</v>
      </c>
      <c r="Q556" s="126">
        <f t="shared" si="74"/>
        <v>767.5886523833185</v>
      </c>
      <c r="R556" s="123">
        <f t="shared" si="77"/>
        <v>-0.35063113604487661</v>
      </c>
    </row>
    <row r="557" spans="1:18" s="7" customFormat="1" x14ac:dyDescent="0.25">
      <c r="A557" s="125">
        <v>23272</v>
      </c>
      <c r="B557" s="47">
        <f t="shared" si="79"/>
        <v>196.48368154693648</v>
      </c>
      <c r="C557" s="47">
        <f t="shared" si="76"/>
        <v>-7.0372976776911234E-2</v>
      </c>
      <c r="D557" s="3">
        <f t="shared" si="75"/>
        <v>-0.76869322152337549</v>
      </c>
      <c r="E557" s="21" t="s">
        <v>1</v>
      </c>
      <c r="F557" s="21" t="s">
        <v>1</v>
      </c>
      <c r="G557" s="21" t="s">
        <v>1</v>
      </c>
      <c r="H557" s="21" t="s">
        <v>1</v>
      </c>
      <c r="I557" s="20" t="s">
        <v>1</v>
      </c>
      <c r="J557" s="20" t="s">
        <v>1</v>
      </c>
      <c r="K557" s="21" t="s">
        <v>1</v>
      </c>
      <c r="L557" s="21" t="s">
        <v>1</v>
      </c>
      <c r="M557" s="43">
        <v>142</v>
      </c>
      <c r="N557" s="43">
        <f t="shared" si="78"/>
        <v>-7.0372976776911234E-2</v>
      </c>
      <c r="O557" s="21" t="s">
        <v>1</v>
      </c>
      <c r="P557" s="21" t="s">
        <v>1</v>
      </c>
      <c r="Q557" s="126">
        <f t="shared" si="74"/>
        <v>767.04847739923457</v>
      </c>
      <c r="R557" s="123">
        <f t="shared" si="77"/>
        <v>-7.0372976776911234E-2</v>
      </c>
    </row>
    <row r="558" spans="1:18" s="7" customFormat="1" x14ac:dyDescent="0.25">
      <c r="A558" s="125">
        <v>23302</v>
      </c>
      <c r="B558" s="47">
        <f t="shared" si="79"/>
        <v>195.79183759782754</v>
      </c>
      <c r="C558" s="47">
        <f t="shared" si="76"/>
        <v>-0.35211267605633756</v>
      </c>
      <c r="D558" s="3">
        <f t="shared" si="75"/>
        <v>-0.70175438596489226</v>
      </c>
      <c r="E558" s="21" t="s">
        <v>1</v>
      </c>
      <c r="F558" s="21" t="s">
        <v>1</v>
      </c>
      <c r="G558" s="21" t="s">
        <v>1</v>
      </c>
      <c r="H558" s="21" t="s">
        <v>1</v>
      </c>
      <c r="I558" s="20" t="s">
        <v>1</v>
      </c>
      <c r="J558" s="20" t="s">
        <v>1</v>
      </c>
      <c r="K558" s="21" t="s">
        <v>1</v>
      </c>
      <c r="L558" s="21" t="s">
        <v>1</v>
      </c>
      <c r="M558" s="43">
        <v>141.5</v>
      </c>
      <c r="N558" s="43">
        <f t="shared" si="78"/>
        <v>-0.35211267605633756</v>
      </c>
      <c r="O558" s="21" t="s">
        <v>1</v>
      </c>
      <c r="P558" s="21" t="s">
        <v>1</v>
      </c>
      <c r="Q558" s="126">
        <f t="shared" si="74"/>
        <v>764.34760247881468</v>
      </c>
      <c r="R558" s="123">
        <f t="shared" si="77"/>
        <v>-0.35211267605634866</v>
      </c>
    </row>
    <row r="559" spans="1:18" s="7" customFormat="1" x14ac:dyDescent="0.25">
      <c r="A559" s="125">
        <v>23333</v>
      </c>
      <c r="B559" s="47">
        <f t="shared" si="79"/>
        <v>195.65346880800575</v>
      </c>
      <c r="C559" s="47">
        <f t="shared" si="76"/>
        <v>-7.0671378091868853E-2</v>
      </c>
      <c r="D559" s="3">
        <f t="shared" si="75"/>
        <v>-0.77192982456139037</v>
      </c>
      <c r="E559" s="21" t="s">
        <v>1</v>
      </c>
      <c r="F559" s="21" t="s">
        <v>1</v>
      </c>
      <c r="G559" s="21" t="s">
        <v>1</v>
      </c>
      <c r="H559" s="21" t="s">
        <v>1</v>
      </c>
      <c r="I559" s="20" t="s">
        <v>1</v>
      </c>
      <c r="J559" s="20" t="s">
        <v>1</v>
      </c>
      <c r="K559" s="21" t="s">
        <v>1</v>
      </c>
      <c r="L559" s="21" t="s">
        <v>1</v>
      </c>
      <c r="M559" s="43">
        <v>141.4</v>
      </c>
      <c r="N559" s="43">
        <f t="shared" si="78"/>
        <v>-7.0671378091868853E-2</v>
      </c>
      <c r="O559" s="21" t="s">
        <v>1</v>
      </c>
      <c r="P559" s="21" t="s">
        <v>1</v>
      </c>
      <c r="Q559" s="126">
        <f t="shared" si="74"/>
        <v>763.80742749473075</v>
      </c>
      <c r="R559" s="123">
        <f t="shared" si="77"/>
        <v>-7.0671378091868853E-2</v>
      </c>
    </row>
    <row r="560" spans="1:18" s="7" customFormat="1" x14ac:dyDescent="0.25">
      <c r="A560" s="125">
        <v>23363</v>
      </c>
      <c r="B560" s="47">
        <f t="shared" si="79"/>
        <v>197.03715670622361</v>
      </c>
      <c r="C560" s="47">
        <f t="shared" si="76"/>
        <v>0.70721357850069833</v>
      </c>
      <c r="D560" s="3">
        <f t="shared" si="75"/>
        <v>0.35236081747709314</v>
      </c>
      <c r="E560" s="21" t="s">
        <v>1</v>
      </c>
      <c r="F560" s="21" t="s">
        <v>1</v>
      </c>
      <c r="G560" s="21" t="s">
        <v>1</v>
      </c>
      <c r="H560" s="21" t="s">
        <v>1</v>
      </c>
      <c r="I560" s="20" t="s">
        <v>1</v>
      </c>
      <c r="J560" s="20" t="s">
        <v>1</v>
      </c>
      <c r="K560" s="21" t="s">
        <v>1</v>
      </c>
      <c r="L560" s="21" t="s">
        <v>1</v>
      </c>
      <c r="M560" s="43">
        <v>142.4</v>
      </c>
      <c r="N560" s="43">
        <f t="shared" si="78"/>
        <v>0.70721357850069833</v>
      </c>
      <c r="O560" s="21" t="s">
        <v>1</v>
      </c>
      <c r="P560" s="21" t="s">
        <v>1</v>
      </c>
      <c r="Q560" s="126">
        <f t="shared" si="74"/>
        <v>769.2091773355703</v>
      </c>
      <c r="R560" s="123">
        <f t="shared" si="77"/>
        <v>0.70721357850069833</v>
      </c>
    </row>
    <row r="561" spans="1:18" s="7" customFormat="1" x14ac:dyDescent="0.25">
      <c r="A561" s="125">
        <v>23394</v>
      </c>
      <c r="B561" s="47">
        <f t="shared" si="79"/>
        <v>199.38942613319398</v>
      </c>
      <c r="C561" s="47">
        <f t="shared" si="76"/>
        <v>1.1938202247190999</v>
      </c>
      <c r="D561" s="3">
        <f t="shared" si="75"/>
        <v>1.765536723163863</v>
      </c>
      <c r="E561" s="21" t="s">
        <v>1</v>
      </c>
      <c r="F561" s="21" t="s">
        <v>1</v>
      </c>
      <c r="G561" s="21" t="s">
        <v>1</v>
      </c>
      <c r="H561" s="21" t="s">
        <v>1</v>
      </c>
      <c r="I561" s="20" t="s">
        <v>1</v>
      </c>
      <c r="J561" s="20" t="s">
        <v>1</v>
      </c>
      <c r="K561" s="21" t="s">
        <v>1</v>
      </c>
      <c r="L561" s="21" t="s">
        <v>1</v>
      </c>
      <c r="M561" s="43">
        <v>144.1</v>
      </c>
      <c r="N561" s="43">
        <f t="shared" si="78"/>
        <v>1.1938202247190999</v>
      </c>
      <c r="O561" s="21" t="s">
        <v>1</v>
      </c>
      <c r="P561" s="21" t="s">
        <v>1</v>
      </c>
      <c r="Q561" s="126">
        <f t="shared" si="74"/>
        <v>778.39215206499773</v>
      </c>
      <c r="R561" s="123">
        <f t="shared" si="77"/>
        <v>1.1938202247190999</v>
      </c>
    </row>
    <row r="562" spans="1:18" s="7" customFormat="1" x14ac:dyDescent="0.25">
      <c r="A562" s="125">
        <v>23425</v>
      </c>
      <c r="B562" s="47">
        <f t="shared" si="79"/>
        <v>203.12538345838223</v>
      </c>
      <c r="C562" s="47">
        <f t="shared" si="76"/>
        <v>1.8736988202637139</v>
      </c>
      <c r="D562" s="3">
        <f t="shared" si="75"/>
        <v>3.2348804500703432</v>
      </c>
      <c r="E562" s="21" t="s">
        <v>1</v>
      </c>
      <c r="F562" s="21" t="s">
        <v>1</v>
      </c>
      <c r="G562" s="21" t="s">
        <v>1</v>
      </c>
      <c r="H562" s="21" t="s">
        <v>1</v>
      </c>
      <c r="I562" s="20" t="s">
        <v>1</v>
      </c>
      <c r="J562" s="20" t="s">
        <v>1</v>
      </c>
      <c r="K562" s="21" t="s">
        <v>1</v>
      </c>
      <c r="L562" s="21" t="s">
        <v>1</v>
      </c>
      <c r="M562" s="43">
        <v>146.80000000000001</v>
      </c>
      <c r="N562" s="43">
        <f t="shared" si="78"/>
        <v>1.8736988202637139</v>
      </c>
      <c r="O562" s="21" t="s">
        <v>1</v>
      </c>
      <c r="P562" s="21" t="s">
        <v>1</v>
      </c>
      <c r="Q562" s="126">
        <f t="shared" si="74"/>
        <v>792.97687663526494</v>
      </c>
      <c r="R562" s="123">
        <f t="shared" si="77"/>
        <v>1.8736988202637139</v>
      </c>
    </row>
    <row r="563" spans="1:18" s="7" customFormat="1" x14ac:dyDescent="0.25">
      <c r="A563" s="125">
        <v>23454</v>
      </c>
      <c r="B563" s="47">
        <f t="shared" si="79"/>
        <v>202.71027708891685</v>
      </c>
      <c r="C563" s="47">
        <f t="shared" si="76"/>
        <v>-0.20435967302453451</v>
      </c>
      <c r="D563" s="3">
        <f t="shared" si="75"/>
        <v>3.0239099859353136</v>
      </c>
      <c r="E563" s="21" t="s">
        <v>1</v>
      </c>
      <c r="F563" s="21" t="s">
        <v>1</v>
      </c>
      <c r="G563" s="21" t="s">
        <v>1</v>
      </c>
      <c r="H563" s="21" t="s">
        <v>1</v>
      </c>
      <c r="I563" s="20" t="s">
        <v>1</v>
      </c>
      <c r="J563" s="20" t="s">
        <v>1</v>
      </c>
      <c r="K563" s="21" t="s">
        <v>1</v>
      </c>
      <c r="L563" s="21" t="s">
        <v>1</v>
      </c>
      <c r="M563" s="43">
        <v>146.5</v>
      </c>
      <c r="N563" s="43">
        <f t="shared" si="78"/>
        <v>-0.20435967302453451</v>
      </c>
      <c r="O563" s="21" t="s">
        <v>1</v>
      </c>
      <c r="P563" s="21" t="s">
        <v>1</v>
      </c>
      <c r="Q563" s="126">
        <f t="shared" ref="Q563:Q626" si="80">Q562*((1+(C563/100)))</f>
        <v>791.35635168301292</v>
      </c>
      <c r="R563" s="123">
        <f t="shared" si="77"/>
        <v>-0.20435967302453451</v>
      </c>
    </row>
    <row r="564" spans="1:18" s="7" customFormat="1" x14ac:dyDescent="0.25">
      <c r="A564" s="125">
        <v>23485</v>
      </c>
      <c r="B564" s="47">
        <f t="shared" si="79"/>
        <v>203.81722740749117</v>
      </c>
      <c r="C564" s="47">
        <f t="shared" si="76"/>
        <v>0.54607508532424909</v>
      </c>
      <c r="D564" s="3">
        <f t="shared" si="75"/>
        <v>3.4410112359550826</v>
      </c>
      <c r="E564" s="21" t="s">
        <v>1</v>
      </c>
      <c r="F564" s="21" t="s">
        <v>1</v>
      </c>
      <c r="G564" s="21" t="s">
        <v>1</v>
      </c>
      <c r="H564" s="21" t="s">
        <v>1</v>
      </c>
      <c r="I564" s="20" t="s">
        <v>1</v>
      </c>
      <c r="J564" s="20" t="s">
        <v>1</v>
      </c>
      <c r="K564" s="21" t="s">
        <v>1</v>
      </c>
      <c r="L564" s="21" t="s">
        <v>1</v>
      </c>
      <c r="M564" s="43">
        <v>147.30000000000001</v>
      </c>
      <c r="N564" s="43">
        <f t="shared" si="78"/>
        <v>0.54607508532424909</v>
      </c>
      <c r="O564" s="21" t="s">
        <v>1</v>
      </c>
      <c r="P564" s="21" t="s">
        <v>1</v>
      </c>
      <c r="Q564" s="126">
        <f t="shared" si="80"/>
        <v>795.67775155568484</v>
      </c>
      <c r="R564" s="123">
        <f t="shared" si="77"/>
        <v>0.54607508532424909</v>
      </c>
    </row>
    <row r="565" spans="1:18" s="7" customFormat="1" x14ac:dyDescent="0.25">
      <c r="A565" s="125">
        <v>23515</v>
      </c>
      <c r="B565" s="47">
        <f t="shared" si="79"/>
        <v>204.37070256677828</v>
      </c>
      <c r="C565" s="47">
        <f t="shared" si="76"/>
        <v>0.27155465037336235</v>
      </c>
      <c r="D565" s="3">
        <f t="shared" si="75"/>
        <v>3.4313725490195957</v>
      </c>
      <c r="E565" s="21" t="s">
        <v>1</v>
      </c>
      <c r="F565" s="21" t="s">
        <v>1</v>
      </c>
      <c r="G565" s="21" t="s">
        <v>1</v>
      </c>
      <c r="H565" s="21" t="s">
        <v>1</v>
      </c>
      <c r="I565" s="20" t="s">
        <v>1</v>
      </c>
      <c r="J565" s="20" t="s">
        <v>1</v>
      </c>
      <c r="K565" s="21" t="s">
        <v>1</v>
      </c>
      <c r="L565" s="21" t="s">
        <v>1</v>
      </c>
      <c r="M565" s="43">
        <v>147.69999999999999</v>
      </c>
      <c r="N565" s="43">
        <f t="shared" si="78"/>
        <v>0.27155465037336235</v>
      </c>
      <c r="O565" s="21" t="s">
        <v>1</v>
      </c>
      <c r="P565" s="21" t="s">
        <v>1</v>
      </c>
      <c r="Q565" s="126">
        <f t="shared" si="80"/>
        <v>797.83845149202045</v>
      </c>
      <c r="R565" s="123">
        <f t="shared" si="77"/>
        <v>0.27155465037336235</v>
      </c>
    </row>
    <row r="566" spans="1:18" s="7" customFormat="1" x14ac:dyDescent="0.25">
      <c r="A566" s="125">
        <v>23546</v>
      </c>
      <c r="B566" s="47">
        <f t="shared" si="79"/>
        <v>204.50907135660012</v>
      </c>
      <c r="C566" s="47">
        <f t="shared" si="76"/>
        <v>6.7704807041324422E-2</v>
      </c>
      <c r="D566" s="3">
        <f t="shared" si="75"/>
        <v>3.9381153305204197</v>
      </c>
      <c r="E566" s="21" t="s">
        <v>1</v>
      </c>
      <c r="F566" s="21" t="s">
        <v>1</v>
      </c>
      <c r="G566" s="21" t="s">
        <v>1</v>
      </c>
      <c r="H566" s="21" t="s">
        <v>1</v>
      </c>
      <c r="I566" s="20" t="s">
        <v>1</v>
      </c>
      <c r="J566" s="20" t="s">
        <v>1</v>
      </c>
      <c r="K566" s="21" t="s">
        <v>1</v>
      </c>
      <c r="L566" s="21" t="s">
        <v>1</v>
      </c>
      <c r="M566" s="43">
        <v>147.80000000000001</v>
      </c>
      <c r="N566" s="43">
        <f t="shared" si="78"/>
        <v>6.7704807041324422E-2</v>
      </c>
      <c r="O566" s="21" t="s">
        <v>1</v>
      </c>
      <c r="P566" s="21" t="s">
        <v>1</v>
      </c>
      <c r="Q566" s="126">
        <f t="shared" si="80"/>
        <v>798.37862647610461</v>
      </c>
      <c r="R566" s="123">
        <f t="shared" si="77"/>
        <v>6.7704807041324422E-2</v>
      </c>
    </row>
    <row r="567" spans="1:18" s="7" customFormat="1" x14ac:dyDescent="0.25">
      <c r="A567" s="125">
        <v>23576</v>
      </c>
      <c r="B567" s="47">
        <f t="shared" si="79"/>
        <v>206.44623441410508</v>
      </c>
      <c r="C567" s="47">
        <f t="shared" si="76"/>
        <v>0.94722598105545508</v>
      </c>
      <c r="D567" s="3">
        <f t="shared" si="75"/>
        <v>4.628330995792429</v>
      </c>
      <c r="E567" s="21" t="s">
        <v>1</v>
      </c>
      <c r="F567" s="21" t="s">
        <v>1</v>
      </c>
      <c r="G567" s="21" t="s">
        <v>1</v>
      </c>
      <c r="H567" s="21" t="s">
        <v>1</v>
      </c>
      <c r="I567" s="20" t="s">
        <v>1</v>
      </c>
      <c r="J567" s="20" t="s">
        <v>1</v>
      </c>
      <c r="K567" s="21" t="s">
        <v>1</v>
      </c>
      <c r="L567" s="21" t="s">
        <v>1</v>
      </c>
      <c r="M567" s="43">
        <v>149.19999999999999</v>
      </c>
      <c r="N567" s="43">
        <f t="shared" si="78"/>
        <v>0.94722598105545508</v>
      </c>
      <c r="O567" s="21" t="s">
        <v>1</v>
      </c>
      <c r="P567" s="21" t="s">
        <v>1</v>
      </c>
      <c r="Q567" s="126">
        <f t="shared" si="80"/>
        <v>805.94107625328002</v>
      </c>
      <c r="R567" s="123">
        <f t="shared" si="77"/>
        <v>0.94722598105545508</v>
      </c>
    </row>
    <row r="568" spans="1:18" s="7" customFormat="1" x14ac:dyDescent="0.25">
      <c r="A568" s="125">
        <v>23607</v>
      </c>
      <c r="B568" s="47">
        <f t="shared" si="79"/>
        <v>208.66013505125372</v>
      </c>
      <c r="C568" s="47">
        <f t="shared" si="76"/>
        <v>1.0723860589812562</v>
      </c>
      <c r="D568" s="3">
        <f t="shared" si="75"/>
        <v>6.1224489795918657</v>
      </c>
      <c r="E568" s="21" t="s">
        <v>1</v>
      </c>
      <c r="F568" s="21" t="s">
        <v>1</v>
      </c>
      <c r="G568" s="21" t="s">
        <v>1</v>
      </c>
      <c r="H568" s="21" t="s">
        <v>1</v>
      </c>
      <c r="I568" s="20" t="s">
        <v>1</v>
      </c>
      <c r="J568" s="20" t="s">
        <v>1</v>
      </c>
      <c r="K568" s="21" t="s">
        <v>1</v>
      </c>
      <c r="L568" s="21" t="s">
        <v>1</v>
      </c>
      <c r="M568" s="43">
        <v>150.80000000000001</v>
      </c>
      <c r="N568" s="43">
        <f t="shared" si="78"/>
        <v>1.0723860589812562</v>
      </c>
      <c r="O568" s="21" t="s">
        <v>1</v>
      </c>
      <c r="P568" s="21" t="s">
        <v>1</v>
      </c>
      <c r="Q568" s="126">
        <f t="shared" si="80"/>
        <v>814.58387599862374</v>
      </c>
      <c r="R568" s="123">
        <f t="shared" si="77"/>
        <v>1.0723860589812562</v>
      </c>
    </row>
    <row r="569" spans="1:18" s="7" customFormat="1" x14ac:dyDescent="0.25">
      <c r="A569" s="125">
        <v>23638</v>
      </c>
      <c r="B569" s="47">
        <f t="shared" si="79"/>
        <v>205.75439046499616</v>
      </c>
      <c r="C569" s="47">
        <f t="shared" si="76"/>
        <v>-1.3925729442970991</v>
      </c>
      <c r="D569" s="3">
        <f t="shared" si="75"/>
        <v>4.7183098591549344</v>
      </c>
      <c r="E569" s="21" t="s">
        <v>1</v>
      </c>
      <c r="F569" s="21" t="s">
        <v>1</v>
      </c>
      <c r="G569" s="21" t="s">
        <v>1</v>
      </c>
      <c r="H569" s="21" t="s">
        <v>1</v>
      </c>
      <c r="I569" s="20" t="s">
        <v>1</v>
      </c>
      <c r="J569" s="20" t="s">
        <v>1</v>
      </c>
      <c r="K569" s="21" t="s">
        <v>1</v>
      </c>
      <c r="L569" s="21" t="s">
        <v>1</v>
      </c>
      <c r="M569" s="43">
        <v>148.69999999999999</v>
      </c>
      <c r="N569" s="43">
        <f t="shared" si="78"/>
        <v>-1.3925729442970991</v>
      </c>
      <c r="O569" s="21" t="s">
        <v>1</v>
      </c>
      <c r="P569" s="21" t="s">
        <v>1</v>
      </c>
      <c r="Q569" s="126">
        <f t="shared" si="80"/>
        <v>803.24020133286024</v>
      </c>
      <c r="R569" s="123">
        <f t="shared" si="77"/>
        <v>-1.3925729442970991</v>
      </c>
    </row>
    <row r="570" spans="1:18" s="7" customFormat="1" x14ac:dyDescent="0.25">
      <c r="A570" s="125">
        <v>23668</v>
      </c>
      <c r="B570" s="47">
        <f t="shared" si="79"/>
        <v>205.4776528853526</v>
      </c>
      <c r="C570" s="47">
        <f t="shared" si="76"/>
        <v>-0.13449899125755893</v>
      </c>
      <c r="D570" s="3">
        <f t="shared" si="75"/>
        <v>4.9469964664311084</v>
      </c>
      <c r="E570" s="21" t="s">
        <v>1</v>
      </c>
      <c r="F570" s="21" t="s">
        <v>1</v>
      </c>
      <c r="G570" s="21" t="s">
        <v>1</v>
      </c>
      <c r="H570" s="21" t="s">
        <v>1</v>
      </c>
      <c r="I570" s="20" t="s">
        <v>1</v>
      </c>
      <c r="J570" s="20" t="s">
        <v>1</v>
      </c>
      <c r="K570" s="21" t="s">
        <v>1</v>
      </c>
      <c r="L570" s="21" t="s">
        <v>1</v>
      </c>
      <c r="M570" s="43">
        <v>148.5</v>
      </c>
      <c r="N570" s="43">
        <f t="shared" si="78"/>
        <v>-0.13449899125755893</v>
      </c>
      <c r="O570" s="21" t="s">
        <v>1</v>
      </c>
      <c r="P570" s="21" t="s">
        <v>1</v>
      </c>
      <c r="Q570" s="126">
        <f t="shared" si="80"/>
        <v>802.15985136469237</v>
      </c>
      <c r="R570" s="123">
        <f t="shared" si="77"/>
        <v>-0.13449899125755893</v>
      </c>
    </row>
    <row r="571" spans="1:18" s="7" customFormat="1" x14ac:dyDescent="0.25">
      <c r="A571" s="125">
        <v>23699</v>
      </c>
      <c r="B571" s="47">
        <f t="shared" si="79"/>
        <v>207.5531847326794</v>
      </c>
      <c r="C571" s="47">
        <f t="shared" si="76"/>
        <v>1.0101010101010166</v>
      </c>
      <c r="D571" s="3">
        <f t="shared" si="75"/>
        <v>6.0820367751061033</v>
      </c>
      <c r="E571" s="21" t="s">
        <v>1</v>
      </c>
      <c r="F571" s="21" t="s">
        <v>1</v>
      </c>
      <c r="G571" s="21" t="s">
        <v>1</v>
      </c>
      <c r="H571" s="21" t="s">
        <v>1</v>
      </c>
      <c r="I571" s="20" t="s">
        <v>1</v>
      </c>
      <c r="J571" s="20" t="s">
        <v>1</v>
      </c>
      <c r="K571" s="21" t="s">
        <v>1</v>
      </c>
      <c r="L571" s="21" t="s">
        <v>1</v>
      </c>
      <c r="M571" s="43">
        <v>150</v>
      </c>
      <c r="N571" s="43">
        <f t="shared" si="78"/>
        <v>1.0101010101010166</v>
      </c>
      <c r="O571" s="21" t="s">
        <v>1</v>
      </c>
      <c r="P571" s="21" t="s">
        <v>1</v>
      </c>
      <c r="Q571" s="126">
        <f t="shared" si="80"/>
        <v>810.26247612595193</v>
      </c>
      <c r="R571" s="123">
        <f t="shared" si="77"/>
        <v>1.0101010101010166</v>
      </c>
    </row>
    <row r="572" spans="1:18" s="7" customFormat="1" x14ac:dyDescent="0.25">
      <c r="A572" s="125">
        <v>23729</v>
      </c>
      <c r="B572" s="47">
        <f t="shared" si="79"/>
        <v>207.96829110214475</v>
      </c>
      <c r="C572" s="47">
        <f t="shared" si="76"/>
        <v>0.20000000000000018</v>
      </c>
      <c r="D572" s="3">
        <f t="shared" si="75"/>
        <v>5.5477528089887818</v>
      </c>
      <c r="E572" s="21" t="s">
        <v>1</v>
      </c>
      <c r="F572" s="21" t="s">
        <v>1</v>
      </c>
      <c r="G572" s="21" t="s">
        <v>1</v>
      </c>
      <c r="H572" s="21" t="s">
        <v>1</v>
      </c>
      <c r="I572" s="20" t="s">
        <v>1</v>
      </c>
      <c r="J572" s="20" t="s">
        <v>1</v>
      </c>
      <c r="K572" s="21" t="s">
        <v>1</v>
      </c>
      <c r="L572" s="21" t="s">
        <v>1</v>
      </c>
      <c r="M572" s="43">
        <v>150.30000000000001</v>
      </c>
      <c r="N572" s="43">
        <f t="shared" si="78"/>
        <v>0.20000000000000018</v>
      </c>
      <c r="O572" s="21" t="s">
        <v>1</v>
      </c>
      <c r="P572" s="21" t="s">
        <v>1</v>
      </c>
      <c r="Q572" s="126">
        <f t="shared" si="80"/>
        <v>811.88300107820385</v>
      </c>
      <c r="R572" s="123">
        <f t="shared" si="77"/>
        <v>0.20000000000000018</v>
      </c>
    </row>
    <row r="573" spans="1:18" s="7" customFormat="1" x14ac:dyDescent="0.25">
      <c r="A573" s="125">
        <v>23760</v>
      </c>
      <c r="B573" s="47">
        <f t="shared" si="79"/>
        <v>206.99970957339221</v>
      </c>
      <c r="C573" s="47">
        <f t="shared" si="76"/>
        <v>-0.46573519627413074</v>
      </c>
      <c r="D573" s="3">
        <f t="shared" ref="D573:D636" si="81">((B573/B561)-1)*100</f>
        <v>3.8167938931297662</v>
      </c>
      <c r="E573" s="21" t="s">
        <v>1</v>
      </c>
      <c r="F573" s="21" t="s">
        <v>1</v>
      </c>
      <c r="G573" s="21" t="s">
        <v>1</v>
      </c>
      <c r="H573" s="21" t="s">
        <v>1</v>
      </c>
      <c r="I573" s="20" t="s">
        <v>1</v>
      </c>
      <c r="J573" s="20" t="s">
        <v>1</v>
      </c>
      <c r="K573" s="21" t="s">
        <v>1</v>
      </c>
      <c r="L573" s="21" t="s">
        <v>1</v>
      </c>
      <c r="M573" s="43">
        <v>149.6</v>
      </c>
      <c r="N573" s="43">
        <f t="shared" si="78"/>
        <v>-0.46573519627413074</v>
      </c>
      <c r="O573" s="21" t="s">
        <v>1</v>
      </c>
      <c r="P573" s="21" t="s">
        <v>1</v>
      </c>
      <c r="Q573" s="126">
        <f t="shared" si="80"/>
        <v>808.10177618961598</v>
      </c>
      <c r="R573" s="123">
        <f t="shared" si="77"/>
        <v>-0.46573519627413074</v>
      </c>
    </row>
    <row r="574" spans="1:18" s="7" customFormat="1" x14ac:dyDescent="0.25">
      <c r="A574" s="125">
        <v>23791</v>
      </c>
      <c r="B574" s="47">
        <f t="shared" si="79"/>
        <v>207.82992231232291</v>
      </c>
      <c r="C574" s="47">
        <f t="shared" si="76"/>
        <v>0.40106951871656804</v>
      </c>
      <c r="D574" s="3">
        <f t="shared" si="81"/>
        <v>2.3160762942779023</v>
      </c>
      <c r="E574" s="21" t="s">
        <v>1</v>
      </c>
      <c r="F574" s="21" t="s">
        <v>1</v>
      </c>
      <c r="G574" s="21" t="s">
        <v>1</v>
      </c>
      <c r="H574" s="21" t="s">
        <v>1</v>
      </c>
      <c r="I574" s="20" t="s">
        <v>1</v>
      </c>
      <c r="J574" s="20" t="s">
        <v>1</v>
      </c>
      <c r="K574" s="21" t="s">
        <v>1</v>
      </c>
      <c r="L574" s="21" t="s">
        <v>1</v>
      </c>
      <c r="M574" s="43">
        <v>150.19999999999999</v>
      </c>
      <c r="N574" s="43">
        <f t="shared" si="78"/>
        <v>0.40106951871656804</v>
      </c>
      <c r="O574" s="21" t="s">
        <v>1</v>
      </c>
      <c r="P574" s="21" t="s">
        <v>1</v>
      </c>
      <c r="Q574" s="126">
        <f t="shared" si="80"/>
        <v>811.34282609411969</v>
      </c>
      <c r="R574" s="123">
        <f t="shared" si="77"/>
        <v>0.40106951871656804</v>
      </c>
    </row>
    <row r="575" spans="1:18" s="7" customFormat="1" x14ac:dyDescent="0.25">
      <c r="A575" s="125">
        <v>23819</v>
      </c>
      <c r="B575" s="47">
        <f t="shared" si="79"/>
        <v>208.52176626143185</v>
      </c>
      <c r="C575" s="47">
        <f t="shared" si="76"/>
        <v>0.33288948069241098</v>
      </c>
      <c r="D575" s="3">
        <f t="shared" si="81"/>
        <v>2.8668941979522078</v>
      </c>
      <c r="E575" s="21" t="s">
        <v>1</v>
      </c>
      <c r="F575" s="21" t="s">
        <v>1</v>
      </c>
      <c r="G575" s="21" t="s">
        <v>1</v>
      </c>
      <c r="H575" s="21" t="s">
        <v>1</v>
      </c>
      <c r="I575" s="20" t="s">
        <v>1</v>
      </c>
      <c r="J575" s="20" t="s">
        <v>1</v>
      </c>
      <c r="K575" s="21" t="s">
        <v>1</v>
      </c>
      <c r="L575" s="21" t="s">
        <v>1</v>
      </c>
      <c r="M575" s="43">
        <v>150.69999999999999</v>
      </c>
      <c r="N575" s="43">
        <f t="shared" si="78"/>
        <v>0.33288948069241098</v>
      </c>
      <c r="O575" s="21" t="s">
        <v>1</v>
      </c>
      <c r="P575" s="21" t="s">
        <v>1</v>
      </c>
      <c r="Q575" s="126">
        <f t="shared" si="80"/>
        <v>814.04370101453958</v>
      </c>
      <c r="R575" s="123">
        <f t="shared" si="77"/>
        <v>0.33288948069241098</v>
      </c>
    </row>
    <row r="576" spans="1:18" s="7" customFormat="1" x14ac:dyDescent="0.25">
      <c r="A576" s="125">
        <v>23850</v>
      </c>
      <c r="B576" s="47">
        <f t="shared" si="79"/>
        <v>209.49034779018439</v>
      </c>
      <c r="C576" s="47">
        <f t="shared" si="76"/>
        <v>0.4644990046450026</v>
      </c>
      <c r="D576" s="3">
        <f t="shared" si="81"/>
        <v>2.7834351663272194</v>
      </c>
      <c r="E576" s="21" t="s">
        <v>1</v>
      </c>
      <c r="F576" s="21" t="s">
        <v>1</v>
      </c>
      <c r="G576" s="21" t="s">
        <v>1</v>
      </c>
      <c r="H576" s="21" t="s">
        <v>1</v>
      </c>
      <c r="I576" s="20" t="s">
        <v>1</v>
      </c>
      <c r="J576" s="20" t="s">
        <v>1</v>
      </c>
      <c r="K576" s="21" t="s">
        <v>1</v>
      </c>
      <c r="L576" s="21" t="s">
        <v>1</v>
      </c>
      <c r="M576" s="43">
        <v>151.4</v>
      </c>
      <c r="N576" s="43">
        <f t="shared" si="78"/>
        <v>0.4644990046450026</v>
      </c>
      <c r="O576" s="21" t="s">
        <v>1</v>
      </c>
      <c r="P576" s="21" t="s">
        <v>1</v>
      </c>
      <c r="Q576" s="126">
        <f t="shared" si="80"/>
        <v>817.82492590312745</v>
      </c>
      <c r="R576" s="123">
        <f t="shared" si="77"/>
        <v>0.4644990046450026</v>
      </c>
    </row>
    <row r="577" spans="1:18" s="7" customFormat="1" x14ac:dyDescent="0.25">
      <c r="A577" s="125">
        <v>23880</v>
      </c>
      <c r="B577" s="47">
        <f t="shared" si="79"/>
        <v>209.62871658000614</v>
      </c>
      <c r="C577" s="47">
        <f t="shared" si="76"/>
        <v>6.6050198150580108E-2</v>
      </c>
      <c r="D577" s="3">
        <f t="shared" si="81"/>
        <v>2.5727826675693954</v>
      </c>
      <c r="E577" s="21" t="s">
        <v>1</v>
      </c>
      <c r="F577" s="21" t="s">
        <v>1</v>
      </c>
      <c r="G577" s="21" t="s">
        <v>1</v>
      </c>
      <c r="H577" s="21" t="s">
        <v>1</v>
      </c>
      <c r="I577" s="20" t="s">
        <v>1</v>
      </c>
      <c r="J577" s="20" t="s">
        <v>1</v>
      </c>
      <c r="K577" s="21" t="s">
        <v>1</v>
      </c>
      <c r="L577" s="21" t="s">
        <v>1</v>
      </c>
      <c r="M577" s="43">
        <v>151.5</v>
      </c>
      <c r="N577" s="43">
        <f t="shared" si="78"/>
        <v>6.6050198150580108E-2</v>
      </c>
      <c r="O577" s="21" t="s">
        <v>1</v>
      </c>
      <c r="P577" s="21" t="s">
        <v>1</v>
      </c>
      <c r="Q577" s="126">
        <f t="shared" si="80"/>
        <v>818.36510088721127</v>
      </c>
      <c r="R577" s="123">
        <f t="shared" si="77"/>
        <v>6.6050198150580108E-2</v>
      </c>
    </row>
    <row r="578" spans="1:18" s="7" customFormat="1" x14ac:dyDescent="0.25">
      <c r="A578" s="125">
        <v>23911</v>
      </c>
      <c r="B578" s="47">
        <f t="shared" si="79"/>
        <v>209.90545415964971</v>
      </c>
      <c r="C578" s="47">
        <f t="shared" si="76"/>
        <v>0.13201320132012473</v>
      </c>
      <c r="D578" s="3">
        <f t="shared" si="81"/>
        <v>2.638700947225936</v>
      </c>
      <c r="E578" s="21" t="s">
        <v>1</v>
      </c>
      <c r="F578" s="21" t="s">
        <v>1</v>
      </c>
      <c r="G578" s="21" t="s">
        <v>1</v>
      </c>
      <c r="H578" s="21" t="s">
        <v>1</v>
      </c>
      <c r="I578" s="20" t="s">
        <v>1</v>
      </c>
      <c r="J578" s="20" t="s">
        <v>1</v>
      </c>
      <c r="K578" s="21" t="s">
        <v>1</v>
      </c>
      <c r="L578" s="21" t="s">
        <v>1</v>
      </c>
      <c r="M578" s="43">
        <v>151.69999999999999</v>
      </c>
      <c r="N578" s="43">
        <f t="shared" si="78"/>
        <v>0.13201320132012473</v>
      </c>
      <c r="O578" s="21" t="s">
        <v>1</v>
      </c>
      <c r="P578" s="21" t="s">
        <v>1</v>
      </c>
      <c r="Q578" s="126">
        <f t="shared" si="80"/>
        <v>819.44545085537914</v>
      </c>
      <c r="R578" s="123">
        <f t="shared" si="77"/>
        <v>0.13201320132012473</v>
      </c>
    </row>
    <row r="579" spans="1:18" s="7" customFormat="1" x14ac:dyDescent="0.25">
      <c r="A579" s="125">
        <v>23941</v>
      </c>
      <c r="B579" s="47">
        <f t="shared" si="79"/>
        <v>208.93687263089723</v>
      </c>
      <c r="C579" s="47">
        <f t="shared" si="76"/>
        <v>-0.46143704680289277</v>
      </c>
      <c r="D579" s="3">
        <f t="shared" si="81"/>
        <v>1.2064343163538771</v>
      </c>
      <c r="E579" s="21" t="s">
        <v>1</v>
      </c>
      <c r="F579" s="21" t="s">
        <v>1</v>
      </c>
      <c r="G579" s="21" t="s">
        <v>1</v>
      </c>
      <c r="H579" s="21" t="s">
        <v>1</v>
      </c>
      <c r="I579" s="20" t="s">
        <v>1</v>
      </c>
      <c r="J579" s="20" t="s">
        <v>1</v>
      </c>
      <c r="K579" s="21" t="s">
        <v>1</v>
      </c>
      <c r="L579" s="21" t="s">
        <v>1</v>
      </c>
      <c r="M579" s="43">
        <v>151</v>
      </c>
      <c r="N579" s="43">
        <f t="shared" si="78"/>
        <v>-0.46143704680289277</v>
      </c>
      <c r="O579" s="21" t="s">
        <v>1</v>
      </c>
      <c r="P579" s="21" t="s">
        <v>1</v>
      </c>
      <c r="Q579" s="126">
        <f t="shared" si="80"/>
        <v>815.66422596679138</v>
      </c>
      <c r="R579" s="123">
        <f t="shared" si="77"/>
        <v>-0.46143704680290387</v>
      </c>
    </row>
    <row r="580" spans="1:18" s="7" customFormat="1" x14ac:dyDescent="0.25">
      <c r="A580" s="125">
        <v>23972</v>
      </c>
      <c r="B580" s="47">
        <f t="shared" si="79"/>
        <v>208.3833974716101</v>
      </c>
      <c r="C580" s="47">
        <f t="shared" si="76"/>
        <v>-0.26490066225165476</v>
      </c>
      <c r="D580" s="3">
        <f t="shared" si="81"/>
        <v>-0.13262599469497927</v>
      </c>
      <c r="E580" s="21" t="s">
        <v>1</v>
      </c>
      <c r="F580" s="21" t="s">
        <v>1</v>
      </c>
      <c r="G580" s="21" t="s">
        <v>1</v>
      </c>
      <c r="H580" s="21" t="s">
        <v>1</v>
      </c>
      <c r="I580" s="20" t="s">
        <v>1</v>
      </c>
      <c r="J580" s="20" t="s">
        <v>1</v>
      </c>
      <c r="K580" s="21" t="s">
        <v>1</v>
      </c>
      <c r="L580" s="21" t="s">
        <v>1</v>
      </c>
      <c r="M580" s="43">
        <v>150.6</v>
      </c>
      <c r="N580" s="43">
        <f t="shared" si="78"/>
        <v>-0.26490066225165476</v>
      </c>
      <c r="O580" s="21" t="s">
        <v>1</v>
      </c>
      <c r="P580" s="21" t="s">
        <v>1</v>
      </c>
      <c r="Q580" s="126">
        <f t="shared" si="80"/>
        <v>813.50352603045553</v>
      </c>
      <c r="R580" s="123">
        <f t="shared" si="77"/>
        <v>-0.26490066225165476</v>
      </c>
    </row>
    <row r="581" spans="1:18" s="7" customFormat="1" x14ac:dyDescent="0.25">
      <c r="A581" s="125">
        <v>24003</v>
      </c>
      <c r="B581" s="47">
        <f t="shared" si="79"/>
        <v>209.21361021054082</v>
      </c>
      <c r="C581" s="47">
        <f t="shared" si="76"/>
        <v>0.39840637450199168</v>
      </c>
      <c r="D581" s="3">
        <f t="shared" si="81"/>
        <v>1.6812373907195699</v>
      </c>
      <c r="E581" s="21" t="s">
        <v>1</v>
      </c>
      <c r="F581" s="21" t="s">
        <v>1</v>
      </c>
      <c r="G581" s="21" t="s">
        <v>1</v>
      </c>
      <c r="H581" s="21" t="s">
        <v>1</v>
      </c>
      <c r="I581" s="20" t="s">
        <v>1</v>
      </c>
      <c r="J581" s="20" t="s">
        <v>1</v>
      </c>
      <c r="K581" s="21" t="s">
        <v>1</v>
      </c>
      <c r="L581" s="21" t="s">
        <v>1</v>
      </c>
      <c r="M581" s="43">
        <v>151.19999999999999</v>
      </c>
      <c r="N581" s="43">
        <f t="shared" si="78"/>
        <v>0.39840637450199168</v>
      </c>
      <c r="O581" s="21" t="s">
        <v>1</v>
      </c>
      <c r="P581" s="21" t="s">
        <v>1</v>
      </c>
      <c r="Q581" s="126">
        <f t="shared" si="80"/>
        <v>816.74457593495936</v>
      </c>
      <c r="R581" s="123">
        <f t="shared" si="77"/>
        <v>0.39840637450199168</v>
      </c>
    </row>
    <row r="582" spans="1:18" s="7" customFormat="1" x14ac:dyDescent="0.25">
      <c r="A582" s="125">
        <v>24033</v>
      </c>
      <c r="B582" s="47">
        <f t="shared" si="79"/>
        <v>209.07524142071904</v>
      </c>
      <c r="C582" s="47">
        <f t="shared" ref="C582:C621" si="82">N582</f>
        <v>-6.6137566137558501E-2</v>
      </c>
      <c r="D582" s="3">
        <f t="shared" si="81"/>
        <v>1.7508417508417473</v>
      </c>
      <c r="E582" s="21" t="s">
        <v>1</v>
      </c>
      <c r="F582" s="21" t="s">
        <v>1</v>
      </c>
      <c r="G582" s="21" t="s">
        <v>1</v>
      </c>
      <c r="H582" s="21" t="s">
        <v>1</v>
      </c>
      <c r="I582" s="20" t="s">
        <v>1</v>
      </c>
      <c r="J582" s="20" t="s">
        <v>1</v>
      </c>
      <c r="K582" s="21" t="s">
        <v>1</v>
      </c>
      <c r="L582" s="21" t="s">
        <v>1</v>
      </c>
      <c r="M582" s="43">
        <v>151.1</v>
      </c>
      <c r="N582" s="43">
        <f t="shared" si="78"/>
        <v>-6.6137566137558501E-2</v>
      </c>
      <c r="O582" s="21" t="s">
        <v>1</v>
      </c>
      <c r="P582" s="21" t="s">
        <v>1</v>
      </c>
      <c r="Q582" s="126">
        <f t="shared" si="80"/>
        <v>816.20440095087542</v>
      </c>
      <c r="R582" s="123">
        <f t="shared" si="77"/>
        <v>-6.6137566137558501E-2</v>
      </c>
    </row>
    <row r="583" spans="1:18" s="7" customFormat="1" x14ac:dyDescent="0.25">
      <c r="A583" s="125">
        <v>24064</v>
      </c>
      <c r="B583" s="47">
        <f t="shared" si="79"/>
        <v>208.3833974716101</v>
      </c>
      <c r="C583" s="47">
        <f t="shared" si="82"/>
        <v>-0.33090668431502435</v>
      </c>
      <c r="D583" s="3">
        <f t="shared" si="81"/>
        <v>0.40000000000000036</v>
      </c>
      <c r="E583" s="21" t="s">
        <v>1</v>
      </c>
      <c r="F583" s="21" t="s">
        <v>1</v>
      </c>
      <c r="G583" s="21" t="s">
        <v>1</v>
      </c>
      <c r="H583" s="21" t="s">
        <v>1</v>
      </c>
      <c r="I583" s="20" t="s">
        <v>1</v>
      </c>
      <c r="J583" s="20" t="s">
        <v>1</v>
      </c>
      <c r="K583" s="21" t="s">
        <v>1</v>
      </c>
      <c r="L583" s="21" t="s">
        <v>1</v>
      </c>
      <c r="M583" s="43">
        <v>150.6</v>
      </c>
      <c r="N583" s="43">
        <f t="shared" si="78"/>
        <v>-0.33090668431502435</v>
      </c>
      <c r="O583" s="21" t="s">
        <v>1</v>
      </c>
      <c r="P583" s="21" t="s">
        <v>1</v>
      </c>
      <c r="Q583" s="126">
        <f t="shared" si="80"/>
        <v>813.50352603045553</v>
      </c>
      <c r="R583" s="123">
        <f t="shared" si="77"/>
        <v>-0.33090668431502435</v>
      </c>
    </row>
    <row r="584" spans="1:18" s="7" customFormat="1" x14ac:dyDescent="0.25">
      <c r="A584" s="125">
        <v>24094</v>
      </c>
      <c r="B584" s="47">
        <f t="shared" si="79"/>
        <v>208.3833974716101</v>
      </c>
      <c r="C584" s="47">
        <f t="shared" si="82"/>
        <v>0</v>
      </c>
      <c r="D584" s="3">
        <f t="shared" si="81"/>
        <v>0.19960079840319889</v>
      </c>
      <c r="E584" s="21" t="s">
        <v>1</v>
      </c>
      <c r="F584" s="21" t="s">
        <v>1</v>
      </c>
      <c r="G584" s="21" t="s">
        <v>1</v>
      </c>
      <c r="H584" s="21" t="s">
        <v>1</v>
      </c>
      <c r="I584" s="20" t="s">
        <v>1</v>
      </c>
      <c r="J584" s="20" t="s">
        <v>1</v>
      </c>
      <c r="K584" s="21" t="s">
        <v>1</v>
      </c>
      <c r="L584" s="21" t="s">
        <v>1</v>
      </c>
      <c r="M584" s="43">
        <v>150.6</v>
      </c>
      <c r="N584" s="43">
        <f t="shared" si="78"/>
        <v>0</v>
      </c>
      <c r="O584" s="21" t="s">
        <v>1</v>
      </c>
      <c r="P584" s="21" t="s">
        <v>1</v>
      </c>
      <c r="Q584" s="126">
        <f t="shared" si="80"/>
        <v>813.50352603045553</v>
      </c>
      <c r="R584" s="123">
        <f t="shared" si="77"/>
        <v>0</v>
      </c>
    </row>
    <row r="585" spans="1:18" s="7" customFormat="1" x14ac:dyDescent="0.25">
      <c r="A585" s="125">
        <v>24125</v>
      </c>
      <c r="B585" s="47">
        <f t="shared" si="79"/>
        <v>209.07524142071904</v>
      </c>
      <c r="C585" s="47">
        <f t="shared" si="82"/>
        <v>0.33200531208499307</v>
      </c>
      <c r="D585" s="3">
        <f t="shared" si="81"/>
        <v>1.0026737967914645</v>
      </c>
      <c r="E585" s="21" t="s">
        <v>1</v>
      </c>
      <c r="F585" s="21" t="s">
        <v>1</v>
      </c>
      <c r="G585" s="21" t="s">
        <v>1</v>
      </c>
      <c r="H585" s="21" t="s">
        <v>1</v>
      </c>
      <c r="I585" s="20" t="s">
        <v>1</v>
      </c>
      <c r="J585" s="20" t="s">
        <v>1</v>
      </c>
      <c r="K585" s="21" t="s">
        <v>1</v>
      </c>
      <c r="L585" s="21" t="s">
        <v>1</v>
      </c>
      <c r="M585" s="43">
        <v>151.1</v>
      </c>
      <c r="N585" s="43">
        <f t="shared" si="78"/>
        <v>0.33200531208499307</v>
      </c>
      <c r="O585" s="21" t="s">
        <v>1</v>
      </c>
      <c r="P585" s="21" t="s">
        <v>1</v>
      </c>
      <c r="Q585" s="126">
        <f t="shared" si="80"/>
        <v>816.20440095087542</v>
      </c>
      <c r="R585" s="123">
        <f t="shared" si="77"/>
        <v>0.33200531208499307</v>
      </c>
    </row>
    <row r="586" spans="1:18" s="7" customFormat="1" x14ac:dyDescent="0.25">
      <c r="A586" s="125">
        <v>24156</v>
      </c>
      <c r="B586" s="47">
        <f t="shared" si="79"/>
        <v>208.93687263089726</v>
      </c>
      <c r="C586" s="47">
        <f t="shared" si="82"/>
        <v>-6.6181336863002649E-2</v>
      </c>
      <c r="D586" s="3">
        <f t="shared" si="81"/>
        <v>0.53262316910789309</v>
      </c>
      <c r="E586" s="21" t="s">
        <v>1</v>
      </c>
      <c r="F586" s="21" t="s">
        <v>1</v>
      </c>
      <c r="G586" s="21" t="s">
        <v>1</v>
      </c>
      <c r="H586" s="21" t="s">
        <v>1</v>
      </c>
      <c r="I586" s="20" t="s">
        <v>1</v>
      </c>
      <c r="J586" s="20" t="s">
        <v>1</v>
      </c>
      <c r="K586" s="21" t="s">
        <v>1</v>
      </c>
      <c r="L586" s="21" t="s">
        <v>1</v>
      </c>
      <c r="M586" s="43">
        <v>151</v>
      </c>
      <c r="N586" s="43">
        <f t="shared" si="78"/>
        <v>-6.6181336863002649E-2</v>
      </c>
      <c r="O586" s="21" t="s">
        <v>1</v>
      </c>
      <c r="P586" s="21" t="s">
        <v>1</v>
      </c>
      <c r="Q586" s="126">
        <f t="shared" si="80"/>
        <v>815.66422596679149</v>
      </c>
      <c r="R586" s="123">
        <f t="shared" si="77"/>
        <v>-6.6181336863002649E-2</v>
      </c>
    </row>
    <row r="587" spans="1:18" s="7" customFormat="1" x14ac:dyDescent="0.25">
      <c r="A587" s="125">
        <v>24184</v>
      </c>
      <c r="B587" s="47">
        <f t="shared" si="79"/>
        <v>208.52176626143188</v>
      </c>
      <c r="C587" s="47">
        <f t="shared" si="82"/>
        <v>-0.1986754966887494</v>
      </c>
      <c r="D587" s="3">
        <f t="shared" si="81"/>
        <v>2.2204460492503131E-14</v>
      </c>
      <c r="E587" s="21" t="s">
        <v>1</v>
      </c>
      <c r="F587" s="21" t="s">
        <v>1</v>
      </c>
      <c r="G587" s="21" t="s">
        <v>1</v>
      </c>
      <c r="H587" s="21" t="s">
        <v>1</v>
      </c>
      <c r="I587" s="20" t="s">
        <v>1</v>
      </c>
      <c r="J587" s="20" t="s">
        <v>1</v>
      </c>
      <c r="K587" s="21" t="s">
        <v>1</v>
      </c>
      <c r="L587" s="21" t="s">
        <v>1</v>
      </c>
      <c r="M587" s="43">
        <v>150.69999999999999</v>
      </c>
      <c r="N587" s="43">
        <f t="shared" si="78"/>
        <v>-0.1986754966887494</v>
      </c>
      <c r="O587" s="21" t="s">
        <v>1</v>
      </c>
      <c r="P587" s="21" t="s">
        <v>1</v>
      </c>
      <c r="Q587" s="126">
        <f t="shared" si="80"/>
        <v>814.04370101453958</v>
      </c>
      <c r="R587" s="123">
        <f t="shared" ref="R587:R650" si="83">((Q587/Q586)-1)*100</f>
        <v>-0.1986754966887383</v>
      </c>
    </row>
    <row r="588" spans="1:18" s="7" customFormat="1" x14ac:dyDescent="0.25">
      <c r="A588" s="125">
        <v>24215</v>
      </c>
      <c r="B588" s="47">
        <f t="shared" si="79"/>
        <v>209.76708536982795</v>
      </c>
      <c r="C588" s="47">
        <f t="shared" si="82"/>
        <v>0.59721300597213034</v>
      </c>
      <c r="D588" s="3">
        <f t="shared" si="81"/>
        <v>0.13210039630118242</v>
      </c>
      <c r="E588" s="21" t="s">
        <v>1</v>
      </c>
      <c r="F588" s="21" t="s">
        <v>1</v>
      </c>
      <c r="G588" s="21" t="s">
        <v>1</v>
      </c>
      <c r="H588" s="21" t="s">
        <v>1</v>
      </c>
      <c r="I588" s="20" t="s">
        <v>1</v>
      </c>
      <c r="J588" s="20" t="s">
        <v>1</v>
      </c>
      <c r="K588" s="21" t="s">
        <v>1</v>
      </c>
      <c r="L588" s="21" t="s">
        <v>1</v>
      </c>
      <c r="M588" s="43">
        <v>151.6</v>
      </c>
      <c r="N588" s="43">
        <f t="shared" si="78"/>
        <v>0.59721300597213034</v>
      </c>
      <c r="O588" s="21" t="s">
        <v>1</v>
      </c>
      <c r="P588" s="21" t="s">
        <v>1</v>
      </c>
      <c r="Q588" s="126">
        <f t="shared" si="80"/>
        <v>818.90527587129532</v>
      </c>
      <c r="R588" s="123">
        <f t="shared" si="83"/>
        <v>0.59721300597213034</v>
      </c>
    </row>
    <row r="589" spans="1:18" s="7" customFormat="1" x14ac:dyDescent="0.25">
      <c r="A589" s="125">
        <v>24245</v>
      </c>
      <c r="B589" s="47">
        <f t="shared" si="79"/>
        <v>209.76708536982795</v>
      </c>
      <c r="C589" s="47">
        <f t="shared" si="82"/>
        <v>0</v>
      </c>
      <c r="D589" s="3">
        <f t="shared" si="81"/>
        <v>6.6006600660073467E-2</v>
      </c>
      <c r="E589" s="21" t="s">
        <v>1</v>
      </c>
      <c r="F589" s="21" t="s">
        <v>1</v>
      </c>
      <c r="G589" s="21" t="s">
        <v>1</v>
      </c>
      <c r="H589" s="21" t="s">
        <v>1</v>
      </c>
      <c r="I589" s="20" t="s">
        <v>1</v>
      </c>
      <c r="J589" s="20" t="s">
        <v>1</v>
      </c>
      <c r="K589" s="21" t="s">
        <v>1</v>
      </c>
      <c r="L589" s="21" t="s">
        <v>1</v>
      </c>
      <c r="M589" s="43">
        <v>151.6</v>
      </c>
      <c r="N589" s="43">
        <f t="shared" si="78"/>
        <v>0</v>
      </c>
      <c r="O589" s="21" t="s">
        <v>1</v>
      </c>
      <c r="P589" s="21" t="s">
        <v>1</v>
      </c>
      <c r="Q589" s="126">
        <f t="shared" si="80"/>
        <v>818.90527587129532</v>
      </c>
      <c r="R589" s="123">
        <f t="shared" si="83"/>
        <v>0</v>
      </c>
    </row>
    <row r="590" spans="1:18" s="7" customFormat="1" x14ac:dyDescent="0.25">
      <c r="A590" s="125">
        <v>24276</v>
      </c>
      <c r="B590" s="47">
        <f t="shared" si="79"/>
        <v>210.59729810875865</v>
      </c>
      <c r="C590" s="47">
        <f t="shared" si="82"/>
        <v>0.39577836411608391</v>
      </c>
      <c r="D590" s="3">
        <f t="shared" si="81"/>
        <v>0.32959789057349642</v>
      </c>
      <c r="E590" s="21" t="s">
        <v>1</v>
      </c>
      <c r="F590" s="21" t="s">
        <v>1</v>
      </c>
      <c r="G590" s="21" t="s">
        <v>1</v>
      </c>
      <c r="H590" s="21" t="s">
        <v>1</v>
      </c>
      <c r="I590" s="20" t="s">
        <v>1</v>
      </c>
      <c r="J590" s="20" t="s">
        <v>1</v>
      </c>
      <c r="K590" s="21" t="s">
        <v>1</v>
      </c>
      <c r="L590" s="21" t="s">
        <v>1</v>
      </c>
      <c r="M590" s="43">
        <v>152.19999999999999</v>
      </c>
      <c r="N590" s="43">
        <f t="shared" si="78"/>
        <v>0.39577836411608391</v>
      </c>
      <c r="O590" s="21" t="s">
        <v>1</v>
      </c>
      <c r="P590" s="21" t="s">
        <v>1</v>
      </c>
      <c r="Q590" s="126">
        <f t="shared" si="80"/>
        <v>822.14632577579903</v>
      </c>
      <c r="R590" s="123">
        <f t="shared" si="83"/>
        <v>0.39577836411608391</v>
      </c>
    </row>
    <row r="591" spans="1:18" s="7" customFormat="1" x14ac:dyDescent="0.25">
      <c r="A591" s="125">
        <v>24306</v>
      </c>
      <c r="B591" s="47">
        <f t="shared" si="79"/>
        <v>211.98098600697651</v>
      </c>
      <c r="C591" s="47">
        <f t="shared" si="82"/>
        <v>0.65703022339027584</v>
      </c>
      <c r="D591" s="3">
        <f t="shared" si="81"/>
        <v>1.4569536423840956</v>
      </c>
      <c r="E591" s="21" t="s">
        <v>1</v>
      </c>
      <c r="F591" s="21" t="s">
        <v>1</v>
      </c>
      <c r="G591" s="21" t="s">
        <v>1</v>
      </c>
      <c r="H591" s="21" t="s">
        <v>1</v>
      </c>
      <c r="I591" s="20" t="s">
        <v>1</v>
      </c>
      <c r="J591" s="20" t="s">
        <v>1</v>
      </c>
      <c r="K591" s="21" t="s">
        <v>1</v>
      </c>
      <c r="L591" s="21" t="s">
        <v>1</v>
      </c>
      <c r="M591" s="43">
        <v>153.19999999999999</v>
      </c>
      <c r="N591" s="43">
        <f t="shared" si="78"/>
        <v>0.65703022339027584</v>
      </c>
      <c r="O591" s="21" t="s">
        <v>1</v>
      </c>
      <c r="P591" s="21" t="s">
        <v>1</v>
      </c>
      <c r="Q591" s="126">
        <f t="shared" si="80"/>
        <v>827.5480756166387</v>
      </c>
      <c r="R591" s="123">
        <f t="shared" si="83"/>
        <v>0.65703022339027584</v>
      </c>
    </row>
    <row r="592" spans="1:18" s="7" customFormat="1" x14ac:dyDescent="0.25">
      <c r="A592" s="125">
        <v>24337</v>
      </c>
      <c r="B592" s="47">
        <f t="shared" si="79"/>
        <v>213.22630511537258</v>
      </c>
      <c r="C592" s="47">
        <f t="shared" si="82"/>
        <v>0.58746736292427659</v>
      </c>
      <c r="D592" s="3">
        <f t="shared" si="81"/>
        <v>2.3240371845949293</v>
      </c>
      <c r="E592" s="21" t="s">
        <v>1</v>
      </c>
      <c r="F592" s="21" t="s">
        <v>1</v>
      </c>
      <c r="G592" s="21" t="s">
        <v>1</v>
      </c>
      <c r="H592" s="21" t="s">
        <v>1</v>
      </c>
      <c r="I592" s="20" t="s">
        <v>1</v>
      </c>
      <c r="J592" s="20" t="s">
        <v>1</v>
      </c>
      <c r="K592" s="21" t="s">
        <v>1</v>
      </c>
      <c r="L592" s="21" t="s">
        <v>1</v>
      </c>
      <c r="M592" s="43">
        <v>154.1</v>
      </c>
      <c r="N592" s="43">
        <f t="shared" ref="N592:N632" si="84">((M592/M591)-1)*100</f>
        <v>0.58746736292427659</v>
      </c>
      <c r="O592" s="21" t="s">
        <v>1</v>
      </c>
      <c r="P592" s="21" t="s">
        <v>1</v>
      </c>
      <c r="Q592" s="126">
        <f t="shared" si="80"/>
        <v>832.40965047339432</v>
      </c>
      <c r="R592" s="123">
        <f t="shared" si="83"/>
        <v>0.58746736292427659</v>
      </c>
    </row>
    <row r="593" spans="1:18" s="7" customFormat="1" x14ac:dyDescent="0.25">
      <c r="A593" s="125">
        <v>24368</v>
      </c>
      <c r="B593" s="47">
        <f t="shared" si="79"/>
        <v>213.22630511537258</v>
      </c>
      <c r="C593" s="47">
        <f t="shared" si="82"/>
        <v>0</v>
      </c>
      <c r="D593" s="3">
        <f t="shared" si="81"/>
        <v>1.9179894179893964</v>
      </c>
      <c r="E593" s="21" t="s">
        <v>1</v>
      </c>
      <c r="F593" s="21" t="s">
        <v>1</v>
      </c>
      <c r="G593" s="21" t="s">
        <v>1</v>
      </c>
      <c r="H593" s="21" t="s">
        <v>1</v>
      </c>
      <c r="I593" s="20" t="s">
        <v>1</v>
      </c>
      <c r="J593" s="20" t="s">
        <v>1</v>
      </c>
      <c r="K593" s="21" t="s">
        <v>1</v>
      </c>
      <c r="L593" s="21" t="s">
        <v>1</v>
      </c>
      <c r="M593" s="43">
        <v>154.1</v>
      </c>
      <c r="N593" s="43">
        <f t="shared" si="84"/>
        <v>0</v>
      </c>
      <c r="O593" s="21" t="s">
        <v>1</v>
      </c>
      <c r="P593" s="21" t="s">
        <v>1</v>
      </c>
      <c r="Q593" s="126">
        <f t="shared" si="80"/>
        <v>832.40965047339432</v>
      </c>
      <c r="R593" s="123">
        <f t="shared" si="83"/>
        <v>0</v>
      </c>
    </row>
    <row r="594" spans="1:18" s="7" customFormat="1" x14ac:dyDescent="0.25">
      <c r="A594" s="125">
        <v>24398</v>
      </c>
      <c r="B594" s="47">
        <f t="shared" si="79"/>
        <v>213.9181490644815</v>
      </c>
      <c r="C594" s="47">
        <f t="shared" si="82"/>
        <v>0.32446463335495945</v>
      </c>
      <c r="D594" s="3">
        <f t="shared" si="81"/>
        <v>2.3163467902051371</v>
      </c>
      <c r="E594" s="21" t="s">
        <v>1</v>
      </c>
      <c r="F594" s="21" t="s">
        <v>1</v>
      </c>
      <c r="G594" s="21" t="s">
        <v>1</v>
      </c>
      <c r="H594" s="21" t="s">
        <v>1</v>
      </c>
      <c r="I594" s="20" t="s">
        <v>1</v>
      </c>
      <c r="J594" s="20" t="s">
        <v>1</v>
      </c>
      <c r="K594" s="21" t="s">
        <v>1</v>
      </c>
      <c r="L594" s="21" t="s">
        <v>1</v>
      </c>
      <c r="M594" s="43">
        <v>154.6</v>
      </c>
      <c r="N594" s="43">
        <f t="shared" si="84"/>
        <v>0.32446463335495945</v>
      </c>
      <c r="O594" s="21" t="s">
        <v>1</v>
      </c>
      <c r="P594" s="21" t="s">
        <v>1</v>
      </c>
      <c r="Q594" s="126">
        <f t="shared" si="80"/>
        <v>835.1105253938141</v>
      </c>
      <c r="R594" s="123">
        <f t="shared" si="83"/>
        <v>0.32446463335495945</v>
      </c>
    </row>
    <row r="595" spans="1:18" s="7" customFormat="1" x14ac:dyDescent="0.25">
      <c r="A595" s="125">
        <v>24429</v>
      </c>
      <c r="B595" s="47">
        <f t="shared" si="79"/>
        <v>214.19488664412506</v>
      </c>
      <c r="C595" s="47">
        <f t="shared" si="82"/>
        <v>0.12936610608020871</v>
      </c>
      <c r="D595" s="3">
        <f t="shared" si="81"/>
        <v>2.7888446215139195</v>
      </c>
      <c r="E595" s="21" t="s">
        <v>1</v>
      </c>
      <c r="F595" s="21" t="s">
        <v>1</v>
      </c>
      <c r="G595" s="21" t="s">
        <v>1</v>
      </c>
      <c r="H595" s="21" t="s">
        <v>1</v>
      </c>
      <c r="I595" s="20" t="s">
        <v>1</v>
      </c>
      <c r="J595" s="20" t="s">
        <v>1</v>
      </c>
      <c r="K595" s="21" t="s">
        <v>1</v>
      </c>
      <c r="L595" s="21" t="s">
        <v>1</v>
      </c>
      <c r="M595" s="43">
        <v>154.80000000000001</v>
      </c>
      <c r="N595" s="43">
        <f t="shared" si="84"/>
        <v>0.12936610608020871</v>
      </c>
      <c r="O595" s="21" t="s">
        <v>1</v>
      </c>
      <c r="P595" s="21" t="s">
        <v>1</v>
      </c>
      <c r="Q595" s="126">
        <f t="shared" si="80"/>
        <v>836.19087536198208</v>
      </c>
      <c r="R595" s="123">
        <f t="shared" si="83"/>
        <v>0.12936610608020871</v>
      </c>
    </row>
    <row r="596" spans="1:18" s="7" customFormat="1" x14ac:dyDescent="0.25">
      <c r="A596" s="125">
        <v>24459</v>
      </c>
      <c r="B596" s="47">
        <f t="shared" si="79"/>
        <v>214.33325543394682</v>
      </c>
      <c r="C596" s="47">
        <f t="shared" si="82"/>
        <v>6.4599483204119679E-2</v>
      </c>
      <c r="D596" s="3">
        <f t="shared" si="81"/>
        <v>2.855245683930896</v>
      </c>
      <c r="E596" s="21" t="s">
        <v>1</v>
      </c>
      <c r="F596" s="21" t="s">
        <v>1</v>
      </c>
      <c r="G596" s="21" t="s">
        <v>1</v>
      </c>
      <c r="H596" s="21" t="s">
        <v>1</v>
      </c>
      <c r="I596" s="20" t="s">
        <v>1</v>
      </c>
      <c r="J596" s="20" t="s">
        <v>1</v>
      </c>
      <c r="K596" s="21" t="s">
        <v>1</v>
      </c>
      <c r="L596" s="21" t="s">
        <v>1</v>
      </c>
      <c r="M596" s="43">
        <v>154.9</v>
      </c>
      <c r="N596" s="43">
        <f t="shared" si="84"/>
        <v>6.4599483204119679E-2</v>
      </c>
      <c r="O596" s="21" t="s">
        <v>1</v>
      </c>
      <c r="P596" s="21" t="s">
        <v>1</v>
      </c>
      <c r="Q596" s="126">
        <f t="shared" si="80"/>
        <v>836.7310503460659</v>
      </c>
      <c r="R596" s="123">
        <f t="shared" si="83"/>
        <v>6.4599483204119679E-2</v>
      </c>
    </row>
    <row r="597" spans="1:18" s="7" customFormat="1" x14ac:dyDescent="0.25">
      <c r="A597" s="125">
        <v>24490</v>
      </c>
      <c r="B597" s="47">
        <f t="shared" ref="B597:B660" si="85">B596*(1+(C597/100))</f>
        <v>215.99368091180824</v>
      </c>
      <c r="C597" s="47">
        <f t="shared" si="82"/>
        <v>0.77469335054873856</v>
      </c>
      <c r="D597" s="3">
        <f t="shared" si="81"/>
        <v>3.3090668431501769</v>
      </c>
      <c r="E597" s="21" t="s">
        <v>1</v>
      </c>
      <c r="F597" s="21" t="s">
        <v>1</v>
      </c>
      <c r="G597" s="21" t="s">
        <v>1</v>
      </c>
      <c r="H597" s="21" t="s">
        <v>1</v>
      </c>
      <c r="I597" s="20" t="s">
        <v>1</v>
      </c>
      <c r="J597" s="20" t="s">
        <v>1</v>
      </c>
      <c r="K597" s="21" t="s">
        <v>1</v>
      </c>
      <c r="L597" s="21" t="s">
        <v>1</v>
      </c>
      <c r="M597" s="43">
        <v>156.1</v>
      </c>
      <c r="N597" s="43">
        <f t="shared" si="84"/>
        <v>0.77469335054873856</v>
      </c>
      <c r="O597" s="21" t="s">
        <v>1</v>
      </c>
      <c r="P597" s="21" t="s">
        <v>1</v>
      </c>
      <c r="Q597" s="126">
        <f t="shared" si="80"/>
        <v>843.21315015507344</v>
      </c>
      <c r="R597" s="123">
        <f t="shared" si="83"/>
        <v>0.77469335054873856</v>
      </c>
    </row>
    <row r="598" spans="1:18" s="7" customFormat="1" x14ac:dyDescent="0.25">
      <c r="A598" s="125">
        <v>24521</v>
      </c>
      <c r="B598" s="47">
        <f t="shared" si="85"/>
        <v>217.37736881002607</v>
      </c>
      <c r="C598" s="47">
        <f t="shared" si="82"/>
        <v>0.64061499039076431</v>
      </c>
      <c r="D598" s="3">
        <f t="shared" si="81"/>
        <v>4.0397350993376824</v>
      </c>
      <c r="E598" s="21" t="s">
        <v>1</v>
      </c>
      <c r="F598" s="21" t="s">
        <v>1</v>
      </c>
      <c r="G598" s="21" t="s">
        <v>1</v>
      </c>
      <c r="H598" s="21" t="s">
        <v>1</v>
      </c>
      <c r="I598" s="20" t="s">
        <v>1</v>
      </c>
      <c r="J598" s="20" t="s">
        <v>1</v>
      </c>
      <c r="K598" s="21" t="s">
        <v>1</v>
      </c>
      <c r="L598" s="21" t="s">
        <v>1</v>
      </c>
      <c r="M598" s="43">
        <v>157.1</v>
      </c>
      <c r="N598" s="43">
        <f t="shared" si="84"/>
        <v>0.64061499039076431</v>
      </c>
      <c r="O598" s="21" t="s">
        <v>1</v>
      </c>
      <c r="P598" s="21" t="s">
        <v>1</v>
      </c>
      <c r="Q598" s="126">
        <f t="shared" si="80"/>
        <v>848.61489999591299</v>
      </c>
      <c r="R598" s="123">
        <f t="shared" si="83"/>
        <v>0.64061499039076431</v>
      </c>
    </row>
    <row r="599" spans="1:18" s="7" customFormat="1" x14ac:dyDescent="0.25">
      <c r="A599" s="125">
        <v>24549</v>
      </c>
      <c r="B599" s="47">
        <f t="shared" si="85"/>
        <v>217.79247517949145</v>
      </c>
      <c r="C599" s="47">
        <f t="shared" si="82"/>
        <v>0.19096117122852085</v>
      </c>
      <c r="D599" s="3">
        <f t="shared" si="81"/>
        <v>4.4459190444591457</v>
      </c>
      <c r="E599" s="21" t="s">
        <v>1</v>
      </c>
      <c r="F599" s="21" t="s">
        <v>1</v>
      </c>
      <c r="G599" s="21" t="s">
        <v>1</v>
      </c>
      <c r="H599" s="21" t="s">
        <v>1</v>
      </c>
      <c r="I599" s="20" t="s">
        <v>1</v>
      </c>
      <c r="J599" s="20" t="s">
        <v>1</v>
      </c>
      <c r="K599" s="21" t="s">
        <v>1</v>
      </c>
      <c r="L599" s="21" t="s">
        <v>1</v>
      </c>
      <c r="M599" s="43">
        <v>157.4</v>
      </c>
      <c r="N599" s="43">
        <f t="shared" si="84"/>
        <v>0.19096117122852085</v>
      </c>
      <c r="O599" s="21" t="s">
        <v>1</v>
      </c>
      <c r="P599" s="21" t="s">
        <v>1</v>
      </c>
      <c r="Q599" s="126">
        <f t="shared" si="80"/>
        <v>850.2354249481649</v>
      </c>
      <c r="R599" s="123">
        <f t="shared" si="83"/>
        <v>0.19096117122852085</v>
      </c>
    </row>
    <row r="600" spans="1:18" s="7" customFormat="1" x14ac:dyDescent="0.25">
      <c r="A600" s="125">
        <v>24580</v>
      </c>
      <c r="B600" s="47">
        <f t="shared" si="85"/>
        <v>217.51573759984785</v>
      </c>
      <c r="C600" s="47">
        <f t="shared" si="82"/>
        <v>-0.12706480304957024</v>
      </c>
      <c r="D600" s="3">
        <f t="shared" si="81"/>
        <v>3.6939313984168276</v>
      </c>
      <c r="E600" s="21" t="s">
        <v>1</v>
      </c>
      <c r="F600" s="21" t="s">
        <v>1</v>
      </c>
      <c r="G600" s="21" t="s">
        <v>1</v>
      </c>
      <c r="H600" s="21" t="s">
        <v>1</v>
      </c>
      <c r="I600" s="20" t="s">
        <v>1</v>
      </c>
      <c r="J600" s="20" t="s">
        <v>1</v>
      </c>
      <c r="K600" s="21" t="s">
        <v>1</v>
      </c>
      <c r="L600" s="21" t="s">
        <v>1</v>
      </c>
      <c r="M600" s="43">
        <v>157.19999999999999</v>
      </c>
      <c r="N600" s="43">
        <f t="shared" si="84"/>
        <v>-0.12706480304957024</v>
      </c>
      <c r="O600" s="21" t="s">
        <v>1</v>
      </c>
      <c r="P600" s="21" t="s">
        <v>1</v>
      </c>
      <c r="Q600" s="126">
        <f t="shared" si="80"/>
        <v>849.15507497999681</v>
      </c>
      <c r="R600" s="123">
        <f t="shared" si="83"/>
        <v>-0.12706480304957024</v>
      </c>
    </row>
    <row r="601" spans="1:18" s="7" customFormat="1" x14ac:dyDescent="0.25">
      <c r="A601" s="125">
        <v>24610</v>
      </c>
      <c r="B601" s="47">
        <f t="shared" si="85"/>
        <v>216.13204970163</v>
      </c>
      <c r="C601" s="47">
        <f t="shared" si="82"/>
        <v>-0.63613231552163141</v>
      </c>
      <c r="D601" s="3">
        <f t="shared" si="81"/>
        <v>3.0343007915566655</v>
      </c>
      <c r="E601" s="21" t="s">
        <v>1</v>
      </c>
      <c r="F601" s="21" t="s">
        <v>1</v>
      </c>
      <c r="G601" s="21" t="s">
        <v>1</v>
      </c>
      <c r="H601" s="21" t="s">
        <v>1</v>
      </c>
      <c r="I601" s="20" t="s">
        <v>1</v>
      </c>
      <c r="J601" s="20" t="s">
        <v>1</v>
      </c>
      <c r="K601" s="21" t="s">
        <v>1</v>
      </c>
      <c r="L601" s="21" t="s">
        <v>1</v>
      </c>
      <c r="M601" s="43">
        <v>156.19999999999999</v>
      </c>
      <c r="N601" s="43">
        <f t="shared" si="84"/>
        <v>-0.63613231552163141</v>
      </c>
      <c r="O601" s="21" t="s">
        <v>1</v>
      </c>
      <c r="P601" s="21" t="s">
        <v>1</v>
      </c>
      <c r="Q601" s="126">
        <f t="shared" si="80"/>
        <v>843.75332513915714</v>
      </c>
      <c r="R601" s="123">
        <f t="shared" si="83"/>
        <v>-0.63613231552163141</v>
      </c>
    </row>
    <row r="602" spans="1:18" s="7" customFormat="1" x14ac:dyDescent="0.25">
      <c r="A602" s="125">
        <v>24641</v>
      </c>
      <c r="B602" s="47">
        <f t="shared" si="85"/>
        <v>215.02509938305573</v>
      </c>
      <c r="C602" s="47">
        <f t="shared" si="82"/>
        <v>-0.51216389244557181</v>
      </c>
      <c r="D602" s="3">
        <f t="shared" si="81"/>
        <v>2.102496714848856</v>
      </c>
      <c r="E602" s="21" t="s">
        <v>1</v>
      </c>
      <c r="F602" s="21" t="s">
        <v>1</v>
      </c>
      <c r="G602" s="21" t="s">
        <v>1</v>
      </c>
      <c r="H602" s="21" t="s">
        <v>1</v>
      </c>
      <c r="I602" s="20" t="s">
        <v>1</v>
      </c>
      <c r="J602" s="20" t="s">
        <v>1</v>
      </c>
      <c r="K602" s="21" t="s">
        <v>1</v>
      </c>
      <c r="L602" s="21" t="s">
        <v>1</v>
      </c>
      <c r="M602" s="43">
        <v>155.4</v>
      </c>
      <c r="N602" s="43">
        <f t="shared" si="84"/>
        <v>-0.51216389244557181</v>
      </c>
      <c r="O602" s="21" t="s">
        <v>1</v>
      </c>
      <c r="P602" s="21" t="s">
        <v>1</v>
      </c>
      <c r="Q602" s="126">
        <f t="shared" si="80"/>
        <v>839.43192526648545</v>
      </c>
      <c r="R602" s="123">
        <f t="shared" si="83"/>
        <v>-0.51216389244557181</v>
      </c>
    </row>
    <row r="603" spans="1:18" s="7" customFormat="1" x14ac:dyDescent="0.25">
      <c r="A603" s="125">
        <v>24671</v>
      </c>
      <c r="B603" s="47">
        <f t="shared" si="85"/>
        <v>216.54715607109537</v>
      </c>
      <c r="C603" s="47">
        <f t="shared" si="82"/>
        <v>0.70785070785071014</v>
      </c>
      <c r="D603" s="3">
        <f t="shared" si="81"/>
        <v>2.154046997388992</v>
      </c>
      <c r="E603" s="21" t="s">
        <v>1</v>
      </c>
      <c r="F603" s="21" t="s">
        <v>1</v>
      </c>
      <c r="G603" s="21" t="s">
        <v>1</v>
      </c>
      <c r="H603" s="21" t="s">
        <v>1</v>
      </c>
      <c r="I603" s="20" t="s">
        <v>1</v>
      </c>
      <c r="J603" s="20" t="s">
        <v>1</v>
      </c>
      <c r="K603" s="21" t="s">
        <v>1</v>
      </c>
      <c r="L603" s="21" t="s">
        <v>1</v>
      </c>
      <c r="M603" s="43">
        <v>156.5</v>
      </c>
      <c r="N603" s="43">
        <f t="shared" si="84"/>
        <v>0.70785070785071014</v>
      </c>
      <c r="O603" s="21" t="s">
        <v>1</v>
      </c>
      <c r="P603" s="21" t="s">
        <v>1</v>
      </c>
      <c r="Q603" s="126">
        <f t="shared" si="80"/>
        <v>845.37385009140917</v>
      </c>
      <c r="R603" s="123">
        <f t="shared" si="83"/>
        <v>0.70785070785071014</v>
      </c>
    </row>
    <row r="604" spans="1:18" s="7" customFormat="1" x14ac:dyDescent="0.25">
      <c r="A604" s="125">
        <v>24702</v>
      </c>
      <c r="B604" s="47">
        <f t="shared" si="85"/>
        <v>217.37736881002607</v>
      </c>
      <c r="C604" s="47">
        <f t="shared" si="82"/>
        <v>0.38338658146963578</v>
      </c>
      <c r="D604" s="3">
        <f t="shared" si="81"/>
        <v>1.9467878001297345</v>
      </c>
      <c r="E604" s="21" t="s">
        <v>1</v>
      </c>
      <c r="F604" s="21" t="s">
        <v>1</v>
      </c>
      <c r="G604" s="21" t="s">
        <v>1</v>
      </c>
      <c r="H604" s="21" t="s">
        <v>1</v>
      </c>
      <c r="I604" s="20" t="s">
        <v>1</v>
      </c>
      <c r="J604" s="20" t="s">
        <v>1</v>
      </c>
      <c r="K604" s="21" t="s">
        <v>1</v>
      </c>
      <c r="L604" s="21" t="s">
        <v>1</v>
      </c>
      <c r="M604" s="43">
        <v>157.1</v>
      </c>
      <c r="N604" s="43">
        <f t="shared" si="84"/>
        <v>0.38338658146963578</v>
      </c>
      <c r="O604" s="21" t="s">
        <v>1</v>
      </c>
      <c r="P604" s="21" t="s">
        <v>1</v>
      </c>
      <c r="Q604" s="126">
        <f t="shared" si="80"/>
        <v>848.61489999591288</v>
      </c>
      <c r="R604" s="123">
        <f t="shared" si="83"/>
        <v>0.38338658146963578</v>
      </c>
    </row>
    <row r="605" spans="1:18" s="7" customFormat="1" x14ac:dyDescent="0.25">
      <c r="A605" s="125">
        <v>24733</v>
      </c>
      <c r="B605" s="47">
        <f t="shared" si="85"/>
        <v>219.03779428788755</v>
      </c>
      <c r="C605" s="47">
        <f t="shared" si="82"/>
        <v>0.76384468491408342</v>
      </c>
      <c r="D605" s="3">
        <f t="shared" si="81"/>
        <v>2.7255029201816772</v>
      </c>
      <c r="E605" s="21" t="s">
        <v>1</v>
      </c>
      <c r="F605" s="21" t="s">
        <v>1</v>
      </c>
      <c r="G605" s="21" t="s">
        <v>1</v>
      </c>
      <c r="H605" s="21" t="s">
        <v>1</v>
      </c>
      <c r="I605" s="20" t="s">
        <v>1</v>
      </c>
      <c r="J605" s="20" t="s">
        <v>1</v>
      </c>
      <c r="K605" s="21" t="s">
        <v>1</v>
      </c>
      <c r="L605" s="21" t="s">
        <v>1</v>
      </c>
      <c r="M605" s="43">
        <v>158.30000000000001</v>
      </c>
      <c r="N605" s="43">
        <f t="shared" si="84"/>
        <v>0.76384468491408342</v>
      </c>
      <c r="O605" s="21" t="s">
        <v>1</v>
      </c>
      <c r="P605" s="21" t="s">
        <v>1</v>
      </c>
      <c r="Q605" s="126">
        <f t="shared" si="80"/>
        <v>855.09699980492064</v>
      </c>
      <c r="R605" s="123">
        <f t="shared" si="83"/>
        <v>0.76384468491408342</v>
      </c>
    </row>
    <row r="606" spans="1:18" s="7" customFormat="1" x14ac:dyDescent="0.25">
      <c r="A606" s="125">
        <v>24763</v>
      </c>
      <c r="B606" s="47">
        <f t="shared" si="85"/>
        <v>219.72963823699646</v>
      </c>
      <c r="C606" s="47">
        <f t="shared" si="82"/>
        <v>0.31585596967782514</v>
      </c>
      <c r="D606" s="3">
        <f t="shared" si="81"/>
        <v>2.7166882276843163</v>
      </c>
      <c r="E606" s="21" t="s">
        <v>1</v>
      </c>
      <c r="F606" s="21" t="s">
        <v>1</v>
      </c>
      <c r="G606" s="21" t="s">
        <v>1</v>
      </c>
      <c r="H606" s="21" t="s">
        <v>1</v>
      </c>
      <c r="I606" s="20" t="s">
        <v>1</v>
      </c>
      <c r="J606" s="20" t="s">
        <v>1</v>
      </c>
      <c r="K606" s="21" t="s">
        <v>1</v>
      </c>
      <c r="L606" s="21" t="s">
        <v>1</v>
      </c>
      <c r="M606" s="43">
        <v>158.80000000000001</v>
      </c>
      <c r="N606" s="43">
        <f t="shared" si="84"/>
        <v>0.31585596967782514</v>
      </c>
      <c r="O606" s="21" t="s">
        <v>1</v>
      </c>
      <c r="P606" s="21" t="s">
        <v>1</v>
      </c>
      <c r="Q606" s="126">
        <f t="shared" si="80"/>
        <v>857.79787472534042</v>
      </c>
      <c r="R606" s="123">
        <f t="shared" si="83"/>
        <v>0.31585596967782514</v>
      </c>
    </row>
    <row r="607" spans="1:18" s="7" customFormat="1" x14ac:dyDescent="0.25">
      <c r="A607" s="125">
        <v>24794</v>
      </c>
      <c r="B607" s="47">
        <f t="shared" si="85"/>
        <v>219.31453186753109</v>
      </c>
      <c r="C607" s="47">
        <f t="shared" si="82"/>
        <v>-0.18891687657431877</v>
      </c>
      <c r="D607" s="3">
        <f t="shared" si="81"/>
        <v>2.3901808785529388</v>
      </c>
      <c r="E607" s="21" t="s">
        <v>1</v>
      </c>
      <c r="F607" s="21" t="s">
        <v>1</v>
      </c>
      <c r="G607" s="21" t="s">
        <v>1</v>
      </c>
      <c r="H607" s="21" t="s">
        <v>1</v>
      </c>
      <c r="I607" s="20" t="s">
        <v>1</v>
      </c>
      <c r="J607" s="20" t="s">
        <v>1</v>
      </c>
      <c r="K607" s="21" t="s">
        <v>1</v>
      </c>
      <c r="L607" s="21" t="s">
        <v>1</v>
      </c>
      <c r="M607" s="43">
        <v>158.5</v>
      </c>
      <c r="N607" s="43">
        <f t="shared" si="84"/>
        <v>-0.18891687657431877</v>
      </c>
      <c r="O607" s="21" t="s">
        <v>1</v>
      </c>
      <c r="P607" s="21" t="s">
        <v>1</v>
      </c>
      <c r="Q607" s="126">
        <f t="shared" si="80"/>
        <v>856.17734977308839</v>
      </c>
      <c r="R607" s="123">
        <f t="shared" si="83"/>
        <v>-0.18891687657431877</v>
      </c>
    </row>
    <row r="608" spans="1:18" s="7" customFormat="1" x14ac:dyDescent="0.25">
      <c r="A608" s="125">
        <v>24824</v>
      </c>
      <c r="B608" s="47">
        <f t="shared" si="85"/>
        <v>218.06921275913501</v>
      </c>
      <c r="C608" s="47">
        <f t="shared" si="82"/>
        <v>-0.56782334384858357</v>
      </c>
      <c r="D608" s="3">
        <f t="shared" si="81"/>
        <v>1.7430600387346562</v>
      </c>
      <c r="E608" s="21" t="s">
        <v>1</v>
      </c>
      <c r="F608" s="21" t="s">
        <v>1</v>
      </c>
      <c r="G608" s="21" t="s">
        <v>1</v>
      </c>
      <c r="H608" s="21" t="s">
        <v>1</v>
      </c>
      <c r="I608" s="20" t="s">
        <v>1</v>
      </c>
      <c r="J608" s="20" t="s">
        <v>1</v>
      </c>
      <c r="K608" s="21" t="s">
        <v>1</v>
      </c>
      <c r="L608" s="21" t="s">
        <v>1</v>
      </c>
      <c r="M608" s="43">
        <v>157.6</v>
      </c>
      <c r="N608" s="43">
        <f t="shared" si="84"/>
        <v>-0.56782334384858357</v>
      </c>
      <c r="O608" s="21" t="s">
        <v>1</v>
      </c>
      <c r="P608" s="21" t="s">
        <v>1</v>
      </c>
      <c r="Q608" s="126">
        <f t="shared" si="80"/>
        <v>851.31577491633266</v>
      </c>
      <c r="R608" s="123">
        <f t="shared" si="83"/>
        <v>-0.56782334384858357</v>
      </c>
    </row>
    <row r="609" spans="1:18" s="7" customFormat="1" x14ac:dyDescent="0.25">
      <c r="A609" s="125">
        <v>24855</v>
      </c>
      <c r="B609" s="47">
        <f t="shared" si="85"/>
        <v>218.62268791842217</v>
      </c>
      <c r="C609" s="47">
        <f t="shared" si="82"/>
        <v>0.25380710659899108</v>
      </c>
      <c r="D609" s="3">
        <f t="shared" si="81"/>
        <v>1.2171684817424699</v>
      </c>
      <c r="E609" s="21" t="s">
        <v>1</v>
      </c>
      <c r="F609" s="21" t="s">
        <v>1</v>
      </c>
      <c r="G609" s="21" t="s">
        <v>1</v>
      </c>
      <c r="H609" s="21" t="s">
        <v>1</v>
      </c>
      <c r="I609" s="20" t="s">
        <v>1</v>
      </c>
      <c r="J609" s="20" t="s">
        <v>1</v>
      </c>
      <c r="K609" s="21" t="s">
        <v>1</v>
      </c>
      <c r="L609" s="21" t="s">
        <v>1</v>
      </c>
      <c r="M609" s="43">
        <v>158</v>
      </c>
      <c r="N609" s="43">
        <f t="shared" si="84"/>
        <v>0.25380710659899108</v>
      </c>
      <c r="O609" s="21" t="s">
        <v>1</v>
      </c>
      <c r="P609" s="21" t="s">
        <v>1</v>
      </c>
      <c r="Q609" s="126">
        <f t="shared" si="80"/>
        <v>853.47647485266862</v>
      </c>
      <c r="R609" s="123">
        <f t="shared" si="83"/>
        <v>0.25380710659899108</v>
      </c>
    </row>
    <row r="610" spans="1:18" s="7" customFormat="1" x14ac:dyDescent="0.25">
      <c r="A610" s="125">
        <v>24886</v>
      </c>
      <c r="B610" s="47">
        <f t="shared" si="85"/>
        <v>218.62268791842217</v>
      </c>
      <c r="C610" s="47">
        <f t="shared" si="82"/>
        <v>0</v>
      </c>
      <c r="D610" s="3">
        <f t="shared" si="81"/>
        <v>0.57288351368556256</v>
      </c>
      <c r="E610" s="21" t="s">
        <v>1</v>
      </c>
      <c r="F610" s="21" t="s">
        <v>1</v>
      </c>
      <c r="G610" s="21" t="s">
        <v>1</v>
      </c>
      <c r="H610" s="21" t="s">
        <v>1</v>
      </c>
      <c r="I610" s="20" t="s">
        <v>1</v>
      </c>
      <c r="J610" s="20" t="s">
        <v>1</v>
      </c>
      <c r="K610" s="21" t="s">
        <v>1</v>
      </c>
      <c r="L610" s="21" t="s">
        <v>1</v>
      </c>
      <c r="M610" s="43">
        <v>158</v>
      </c>
      <c r="N610" s="43">
        <f t="shared" si="84"/>
        <v>0</v>
      </c>
      <c r="O610" s="21" t="s">
        <v>1</v>
      </c>
      <c r="P610" s="21" t="s">
        <v>1</v>
      </c>
      <c r="Q610" s="126">
        <f t="shared" si="80"/>
        <v>853.47647485266862</v>
      </c>
      <c r="R610" s="123">
        <f t="shared" si="83"/>
        <v>0</v>
      </c>
    </row>
    <row r="611" spans="1:18" s="7" customFormat="1" x14ac:dyDescent="0.25">
      <c r="A611" s="125">
        <v>24915</v>
      </c>
      <c r="B611" s="47">
        <f t="shared" si="85"/>
        <v>220.42148218610541</v>
      </c>
      <c r="C611" s="47">
        <f t="shared" si="82"/>
        <v>0.82278481012658666</v>
      </c>
      <c r="D611" s="3">
        <f t="shared" si="81"/>
        <v>1.2071156289707785</v>
      </c>
      <c r="E611" s="21" t="s">
        <v>1</v>
      </c>
      <c r="F611" s="21" t="s">
        <v>1</v>
      </c>
      <c r="G611" s="21" t="s">
        <v>1</v>
      </c>
      <c r="H611" s="21" t="s">
        <v>1</v>
      </c>
      <c r="I611" s="20" t="s">
        <v>1</v>
      </c>
      <c r="J611" s="20" t="s">
        <v>1</v>
      </c>
      <c r="K611" s="21" t="s">
        <v>1</v>
      </c>
      <c r="L611" s="21" t="s">
        <v>1</v>
      </c>
      <c r="M611" s="43">
        <v>159.30000000000001</v>
      </c>
      <c r="N611" s="43">
        <f t="shared" si="84"/>
        <v>0.82278481012658666</v>
      </c>
      <c r="O611" s="21" t="s">
        <v>1</v>
      </c>
      <c r="P611" s="21" t="s">
        <v>1</v>
      </c>
      <c r="Q611" s="126">
        <f t="shared" si="80"/>
        <v>860.4987496457602</v>
      </c>
      <c r="R611" s="123">
        <f t="shared" si="83"/>
        <v>0.82278481012658666</v>
      </c>
    </row>
    <row r="612" spans="1:18" s="7" customFormat="1" x14ac:dyDescent="0.25">
      <c r="A612" s="125">
        <v>24946</v>
      </c>
      <c r="B612" s="47">
        <f t="shared" si="85"/>
        <v>222.0819076639668</v>
      </c>
      <c r="C612" s="47">
        <f t="shared" si="82"/>
        <v>0.7532956685498915</v>
      </c>
      <c r="D612" s="3">
        <f t="shared" si="81"/>
        <v>2.0992366412213803</v>
      </c>
      <c r="E612" s="21" t="s">
        <v>1</v>
      </c>
      <c r="F612" s="21" t="s">
        <v>1</v>
      </c>
      <c r="G612" s="21" t="s">
        <v>1</v>
      </c>
      <c r="H612" s="21" t="s">
        <v>1</v>
      </c>
      <c r="I612" s="20" t="s">
        <v>1</v>
      </c>
      <c r="J612" s="20" t="s">
        <v>1</v>
      </c>
      <c r="K612" s="21" t="s">
        <v>1</v>
      </c>
      <c r="L612" s="21" t="s">
        <v>1</v>
      </c>
      <c r="M612" s="43">
        <v>160.5</v>
      </c>
      <c r="N612" s="43">
        <f t="shared" si="84"/>
        <v>0.7532956685498915</v>
      </c>
      <c r="O612" s="21" t="s">
        <v>1</v>
      </c>
      <c r="P612" s="21" t="s">
        <v>1</v>
      </c>
      <c r="Q612" s="126">
        <f t="shared" si="80"/>
        <v>866.98084945476774</v>
      </c>
      <c r="R612" s="123">
        <f t="shared" si="83"/>
        <v>0.7532956685498915</v>
      </c>
    </row>
    <row r="613" spans="1:18" s="7" customFormat="1" x14ac:dyDescent="0.25">
      <c r="A613" s="125">
        <v>24976</v>
      </c>
      <c r="B613" s="47">
        <f t="shared" si="85"/>
        <v>223.7423331418282</v>
      </c>
      <c r="C613" s="47">
        <f t="shared" si="82"/>
        <v>0.74766355140185592</v>
      </c>
      <c r="D613" s="3">
        <f t="shared" si="81"/>
        <v>3.5211267605633534</v>
      </c>
      <c r="E613" s="21" t="s">
        <v>1</v>
      </c>
      <c r="F613" s="21" t="s">
        <v>1</v>
      </c>
      <c r="G613" s="21" t="s">
        <v>1</v>
      </c>
      <c r="H613" s="21" t="s">
        <v>1</v>
      </c>
      <c r="I613" s="20" t="s">
        <v>1</v>
      </c>
      <c r="J613" s="20" t="s">
        <v>1</v>
      </c>
      <c r="K613" s="21" t="s">
        <v>1</v>
      </c>
      <c r="L613" s="21" t="s">
        <v>1</v>
      </c>
      <c r="M613" s="43">
        <v>161.69999999999999</v>
      </c>
      <c r="N613" s="43">
        <f t="shared" si="84"/>
        <v>0.74766355140185592</v>
      </c>
      <c r="O613" s="21" t="s">
        <v>1</v>
      </c>
      <c r="P613" s="21" t="s">
        <v>1</v>
      </c>
      <c r="Q613" s="126">
        <f t="shared" si="80"/>
        <v>873.46294926377527</v>
      </c>
      <c r="R613" s="123">
        <f t="shared" si="83"/>
        <v>0.74766355140185592</v>
      </c>
    </row>
    <row r="614" spans="1:18" s="7" customFormat="1" x14ac:dyDescent="0.25">
      <c r="A614" s="125">
        <v>25007</v>
      </c>
      <c r="B614" s="47">
        <f t="shared" si="85"/>
        <v>221.94353887414499</v>
      </c>
      <c r="C614" s="47">
        <f t="shared" si="82"/>
        <v>-0.80395794681508148</v>
      </c>
      <c r="D614" s="3">
        <f t="shared" si="81"/>
        <v>3.2175032175032037</v>
      </c>
      <c r="E614" s="21" t="s">
        <v>1</v>
      </c>
      <c r="F614" s="21" t="s">
        <v>1</v>
      </c>
      <c r="G614" s="21" t="s">
        <v>1</v>
      </c>
      <c r="H614" s="21" t="s">
        <v>1</v>
      </c>
      <c r="I614" s="20" t="s">
        <v>1</v>
      </c>
      <c r="J614" s="20" t="s">
        <v>1</v>
      </c>
      <c r="K614" s="21" t="s">
        <v>1</v>
      </c>
      <c r="L614" s="21" t="s">
        <v>1</v>
      </c>
      <c r="M614" s="43">
        <v>160.4</v>
      </c>
      <c r="N614" s="43">
        <f t="shared" si="84"/>
        <v>-0.80395794681508148</v>
      </c>
      <c r="O614" s="21" t="s">
        <v>1</v>
      </c>
      <c r="P614" s="21" t="s">
        <v>1</v>
      </c>
      <c r="Q614" s="126">
        <f t="shared" si="80"/>
        <v>866.4406744706838</v>
      </c>
      <c r="R614" s="123">
        <f t="shared" si="83"/>
        <v>-0.80395794681508148</v>
      </c>
    </row>
    <row r="615" spans="1:18" s="7" customFormat="1" x14ac:dyDescent="0.25">
      <c r="A615" s="125">
        <v>25037</v>
      </c>
      <c r="B615" s="47">
        <f t="shared" si="85"/>
        <v>221.39006371485783</v>
      </c>
      <c r="C615" s="47">
        <f t="shared" si="82"/>
        <v>-0.24937655860349794</v>
      </c>
      <c r="D615" s="3">
        <f t="shared" si="81"/>
        <v>2.2364217252395902</v>
      </c>
      <c r="E615" s="21" t="s">
        <v>1</v>
      </c>
      <c r="F615" s="21" t="s">
        <v>1</v>
      </c>
      <c r="G615" s="21" t="s">
        <v>1</v>
      </c>
      <c r="H615" s="21" t="s">
        <v>1</v>
      </c>
      <c r="I615" s="20" t="s">
        <v>1</v>
      </c>
      <c r="J615" s="20" t="s">
        <v>1</v>
      </c>
      <c r="K615" s="21" t="s">
        <v>1</v>
      </c>
      <c r="L615" s="21" t="s">
        <v>1</v>
      </c>
      <c r="M615" s="43">
        <v>160</v>
      </c>
      <c r="N615" s="43">
        <f t="shared" si="84"/>
        <v>-0.24937655860349794</v>
      </c>
      <c r="O615" s="21" t="s">
        <v>1</v>
      </c>
      <c r="P615" s="21" t="s">
        <v>1</v>
      </c>
      <c r="Q615" s="126">
        <f t="shared" si="80"/>
        <v>864.27997453434784</v>
      </c>
      <c r="R615" s="123">
        <f t="shared" si="83"/>
        <v>-0.24937655860349794</v>
      </c>
    </row>
    <row r="616" spans="1:18" s="7" customFormat="1" x14ac:dyDescent="0.25">
      <c r="A616" s="125">
        <v>25068</v>
      </c>
      <c r="B616" s="47">
        <f t="shared" si="85"/>
        <v>222.49701403343215</v>
      </c>
      <c r="C616" s="47">
        <f t="shared" si="82"/>
        <v>0.50000000000001155</v>
      </c>
      <c r="D616" s="3">
        <f t="shared" si="81"/>
        <v>2.3551877784850461</v>
      </c>
      <c r="E616" s="21" t="s">
        <v>1</v>
      </c>
      <c r="F616" s="21" t="s">
        <v>1</v>
      </c>
      <c r="G616" s="21" t="s">
        <v>1</v>
      </c>
      <c r="H616" s="21" t="s">
        <v>1</v>
      </c>
      <c r="I616" s="20" t="s">
        <v>1</v>
      </c>
      <c r="J616" s="20" t="s">
        <v>1</v>
      </c>
      <c r="K616" s="21" t="s">
        <v>1</v>
      </c>
      <c r="L616" s="21" t="s">
        <v>1</v>
      </c>
      <c r="M616" s="43">
        <v>160.80000000000001</v>
      </c>
      <c r="N616" s="43">
        <f t="shared" si="84"/>
        <v>0.50000000000001155</v>
      </c>
      <c r="O616" s="21" t="s">
        <v>1</v>
      </c>
      <c r="P616" s="21" t="s">
        <v>1</v>
      </c>
      <c r="Q616" s="126">
        <f t="shared" si="80"/>
        <v>868.60137440701965</v>
      </c>
      <c r="R616" s="123">
        <f t="shared" si="83"/>
        <v>0.50000000000001155</v>
      </c>
    </row>
    <row r="617" spans="1:18" s="7" customFormat="1" x14ac:dyDescent="0.25">
      <c r="A617" s="125">
        <v>25099</v>
      </c>
      <c r="B617" s="47">
        <f t="shared" si="85"/>
        <v>223.18885798254109</v>
      </c>
      <c r="C617" s="47">
        <f t="shared" si="82"/>
        <v>0.31094527363184632</v>
      </c>
      <c r="D617" s="3">
        <f t="shared" si="81"/>
        <v>1.8951358180669509</v>
      </c>
      <c r="E617" s="21" t="s">
        <v>1</v>
      </c>
      <c r="F617" s="21" t="s">
        <v>1</v>
      </c>
      <c r="G617" s="21" t="s">
        <v>1</v>
      </c>
      <c r="H617" s="21" t="s">
        <v>1</v>
      </c>
      <c r="I617" s="20" t="s">
        <v>1</v>
      </c>
      <c r="J617" s="20" t="s">
        <v>1</v>
      </c>
      <c r="K617" s="21" t="s">
        <v>1</v>
      </c>
      <c r="L617" s="21" t="s">
        <v>1</v>
      </c>
      <c r="M617" s="43">
        <v>161.30000000000001</v>
      </c>
      <c r="N617" s="43">
        <f t="shared" si="84"/>
        <v>0.31094527363184632</v>
      </c>
      <c r="O617" s="21" t="s">
        <v>1</v>
      </c>
      <c r="P617" s="21" t="s">
        <v>1</v>
      </c>
      <c r="Q617" s="126">
        <f t="shared" si="80"/>
        <v>871.30224932743954</v>
      </c>
      <c r="R617" s="123">
        <f t="shared" si="83"/>
        <v>0.31094527363184632</v>
      </c>
    </row>
    <row r="618" spans="1:18" s="7" customFormat="1" x14ac:dyDescent="0.25">
      <c r="A618" s="125">
        <v>25129</v>
      </c>
      <c r="B618" s="47">
        <f t="shared" si="85"/>
        <v>222.49701403343215</v>
      </c>
      <c r="C618" s="47">
        <f t="shared" si="82"/>
        <v>-0.30998140111593298</v>
      </c>
      <c r="D618" s="3">
        <f t="shared" si="81"/>
        <v>1.2594458438286882</v>
      </c>
      <c r="E618" s="21" t="s">
        <v>1</v>
      </c>
      <c r="F618" s="21" t="s">
        <v>1</v>
      </c>
      <c r="G618" s="21" t="s">
        <v>1</v>
      </c>
      <c r="H618" s="21" t="s">
        <v>1</v>
      </c>
      <c r="I618" s="20" t="s">
        <v>1</v>
      </c>
      <c r="J618" s="20" t="s">
        <v>1</v>
      </c>
      <c r="K618" s="21" t="s">
        <v>1</v>
      </c>
      <c r="L618" s="21" t="s">
        <v>1</v>
      </c>
      <c r="M618" s="43">
        <v>160.80000000000001</v>
      </c>
      <c r="N618" s="43">
        <f t="shared" si="84"/>
        <v>-0.30998140111593298</v>
      </c>
      <c r="O618" s="21" t="s">
        <v>1</v>
      </c>
      <c r="P618" s="21" t="s">
        <v>1</v>
      </c>
      <c r="Q618" s="126">
        <f t="shared" si="80"/>
        <v>868.60137440701965</v>
      </c>
      <c r="R618" s="123">
        <f t="shared" si="83"/>
        <v>-0.30998140111594408</v>
      </c>
    </row>
    <row r="619" spans="1:18" s="7" customFormat="1" x14ac:dyDescent="0.25">
      <c r="A619" s="125">
        <v>25160</v>
      </c>
      <c r="B619" s="47">
        <f t="shared" si="85"/>
        <v>222.91212040289747</v>
      </c>
      <c r="C619" s="47">
        <f t="shared" si="82"/>
        <v>0.18656716417908559</v>
      </c>
      <c r="D619" s="3">
        <f t="shared" si="81"/>
        <v>1.6403785488958711</v>
      </c>
      <c r="E619" s="21" t="s">
        <v>1</v>
      </c>
      <c r="F619" s="21" t="s">
        <v>1</v>
      </c>
      <c r="G619" s="21" t="s">
        <v>1</v>
      </c>
      <c r="H619" s="21" t="s">
        <v>1</v>
      </c>
      <c r="I619" s="20" t="s">
        <v>1</v>
      </c>
      <c r="J619" s="20" t="s">
        <v>1</v>
      </c>
      <c r="K619" s="21" t="s">
        <v>1</v>
      </c>
      <c r="L619" s="21" t="s">
        <v>1</v>
      </c>
      <c r="M619" s="43">
        <v>161.1</v>
      </c>
      <c r="N619" s="43">
        <f t="shared" si="84"/>
        <v>0.18656716417908559</v>
      </c>
      <c r="O619" s="21" t="s">
        <v>1</v>
      </c>
      <c r="P619" s="21" t="s">
        <v>1</v>
      </c>
      <c r="Q619" s="126">
        <f t="shared" si="80"/>
        <v>870.22189935927133</v>
      </c>
      <c r="R619" s="123">
        <f t="shared" si="83"/>
        <v>0.18656716417908559</v>
      </c>
    </row>
    <row r="620" spans="1:18" s="7" customFormat="1" x14ac:dyDescent="0.25">
      <c r="A620" s="125">
        <v>25190</v>
      </c>
      <c r="B620" s="47">
        <f t="shared" si="85"/>
        <v>222.49701403343212</v>
      </c>
      <c r="C620" s="47">
        <f t="shared" si="82"/>
        <v>-0.18621973929235924</v>
      </c>
      <c r="D620" s="3">
        <f t="shared" si="81"/>
        <v>2.0304568527918621</v>
      </c>
      <c r="E620" s="21" t="s">
        <v>1</v>
      </c>
      <c r="F620" s="21" t="s">
        <v>1</v>
      </c>
      <c r="G620" s="21" t="s">
        <v>1</v>
      </c>
      <c r="H620" s="21" t="s">
        <v>1</v>
      </c>
      <c r="I620" s="20" t="s">
        <v>1</v>
      </c>
      <c r="J620" s="20" t="s">
        <v>1</v>
      </c>
      <c r="K620" s="21" t="s">
        <v>1</v>
      </c>
      <c r="L620" s="21" t="s">
        <v>1</v>
      </c>
      <c r="M620" s="43">
        <v>160.80000000000001</v>
      </c>
      <c r="N620" s="43">
        <f t="shared" si="84"/>
        <v>-0.18621973929235924</v>
      </c>
      <c r="O620" s="21" t="s">
        <v>1</v>
      </c>
      <c r="P620" s="21" t="s">
        <v>1</v>
      </c>
      <c r="Q620" s="126">
        <f t="shared" si="80"/>
        <v>868.60137440701953</v>
      </c>
      <c r="R620" s="123">
        <f t="shared" si="83"/>
        <v>-0.18621973929234814</v>
      </c>
    </row>
    <row r="621" spans="1:18" s="7" customFormat="1" x14ac:dyDescent="0.25">
      <c r="A621" s="125">
        <v>25221</v>
      </c>
      <c r="B621" s="47">
        <f t="shared" si="85"/>
        <v>223.4655955621846</v>
      </c>
      <c r="C621" s="47">
        <f t="shared" si="82"/>
        <v>0.43532338308456264</v>
      </c>
      <c r="D621" s="3">
        <f t="shared" si="81"/>
        <v>2.2151898734176889</v>
      </c>
      <c r="E621" s="21" t="s">
        <v>1</v>
      </c>
      <c r="F621" s="21" t="s">
        <v>1</v>
      </c>
      <c r="G621" s="21" t="s">
        <v>1</v>
      </c>
      <c r="H621" s="21" t="s">
        <v>1</v>
      </c>
      <c r="I621" s="20" t="s">
        <v>1</v>
      </c>
      <c r="J621" s="20" t="s">
        <v>1</v>
      </c>
      <c r="K621" s="21" t="s">
        <v>1</v>
      </c>
      <c r="L621" s="21" t="s">
        <v>1</v>
      </c>
      <c r="M621" s="43">
        <v>161.5</v>
      </c>
      <c r="N621" s="43">
        <f t="shared" si="84"/>
        <v>0.43532338308456264</v>
      </c>
      <c r="O621" s="44">
        <v>1.5434126596E-2</v>
      </c>
      <c r="P621" s="42" t="s">
        <v>1</v>
      </c>
      <c r="Q621" s="126">
        <f t="shared" si="80"/>
        <v>872.38259929560718</v>
      </c>
      <c r="R621" s="123">
        <f t="shared" si="83"/>
        <v>0.43532338308456264</v>
      </c>
    </row>
    <row r="622" spans="1:18" s="7" customFormat="1" x14ac:dyDescent="0.25">
      <c r="A622" s="125">
        <v>25252</v>
      </c>
      <c r="B622" s="48">
        <f t="shared" si="85"/>
        <v>224.26764185638436</v>
      </c>
      <c r="C622" s="48">
        <f>P622</f>
        <v>0.35891265148981777</v>
      </c>
      <c r="D622" s="3">
        <f t="shared" si="81"/>
        <v>2.5820531216177223</v>
      </c>
      <c r="E622" s="21" t="s">
        <v>1</v>
      </c>
      <c r="F622" s="21" t="s">
        <v>1</v>
      </c>
      <c r="G622" s="21" t="s">
        <v>1</v>
      </c>
      <c r="H622" s="21" t="s">
        <v>1</v>
      </c>
      <c r="I622" s="20" t="s">
        <v>1</v>
      </c>
      <c r="J622" s="20" t="s">
        <v>1</v>
      </c>
      <c r="K622" s="21" t="s">
        <v>1</v>
      </c>
      <c r="L622" s="21" t="s">
        <v>1</v>
      </c>
      <c r="M622" s="43">
        <v>161.69999999999999</v>
      </c>
      <c r="N622" s="43">
        <f>((M622/M621)-1)*100</f>
        <v>0.12383900928791824</v>
      </c>
      <c r="O622" s="44">
        <v>1.5489521629000001E-2</v>
      </c>
      <c r="P622" s="37">
        <f>((O622/O621)-1)*100</f>
        <v>0.35891265148981777</v>
      </c>
      <c r="Q622" s="126">
        <f t="shared" si="80"/>
        <v>875.51369081387486</v>
      </c>
      <c r="R622" s="123">
        <f t="shared" si="83"/>
        <v>0.35891265148981777</v>
      </c>
    </row>
    <row r="623" spans="1:18" s="7" customFormat="1" x14ac:dyDescent="0.25">
      <c r="A623" s="125">
        <v>25280</v>
      </c>
      <c r="B623" s="48">
        <f t="shared" si="85"/>
        <v>224.48899585989076</v>
      </c>
      <c r="C623" s="48">
        <f t="shared" ref="C623:C686" si="86">P623</f>
        <v>9.8700820891561847E-2</v>
      </c>
      <c r="D623" s="3">
        <f t="shared" si="81"/>
        <v>1.8453345079818995</v>
      </c>
      <c r="E623" s="21" t="s">
        <v>1</v>
      </c>
      <c r="F623" s="21" t="s">
        <v>1</v>
      </c>
      <c r="G623" s="21" t="s">
        <v>1</v>
      </c>
      <c r="H623" s="21" t="s">
        <v>1</v>
      </c>
      <c r="I623" s="20" t="s">
        <v>1</v>
      </c>
      <c r="J623" s="20" t="s">
        <v>1</v>
      </c>
      <c r="K623" s="21" t="s">
        <v>1</v>
      </c>
      <c r="L623" s="21" t="s">
        <v>1</v>
      </c>
      <c r="M623" s="43">
        <v>162.1</v>
      </c>
      <c r="N623" s="43">
        <f t="shared" si="84"/>
        <v>0.24737167594310883</v>
      </c>
      <c r="O623" s="44">
        <v>1.5504809914E-2</v>
      </c>
      <c r="P623" s="37">
        <f t="shared" ref="P623:P686" si="87">((O623/O622)-1)*100</f>
        <v>9.8700820891561847E-2</v>
      </c>
      <c r="Q623" s="126">
        <f t="shared" si="80"/>
        <v>876.37783001372611</v>
      </c>
      <c r="R623" s="123">
        <f t="shared" si="83"/>
        <v>9.8700820891561847E-2</v>
      </c>
    </row>
    <row r="624" spans="1:18" s="7" customFormat="1" x14ac:dyDescent="0.25">
      <c r="A624" s="125">
        <v>25311</v>
      </c>
      <c r="B624" s="48">
        <f t="shared" si="85"/>
        <v>225.09744477073491</v>
      </c>
      <c r="C624" s="48">
        <f t="shared" si="86"/>
        <v>0.27103729896136297</v>
      </c>
      <c r="D624" s="3">
        <f t="shared" si="81"/>
        <v>1.3578490650084429</v>
      </c>
      <c r="E624" s="21" t="s">
        <v>1</v>
      </c>
      <c r="F624" s="21" t="s">
        <v>1</v>
      </c>
      <c r="G624" s="21" t="s">
        <v>1</v>
      </c>
      <c r="H624" s="21" t="s">
        <v>1</v>
      </c>
      <c r="I624" s="20" t="s">
        <v>1</v>
      </c>
      <c r="J624" s="20" t="s">
        <v>1</v>
      </c>
      <c r="K624" s="21" t="s">
        <v>1</v>
      </c>
      <c r="L624" s="21" t="s">
        <v>1</v>
      </c>
      <c r="M624" s="43">
        <v>162.4</v>
      </c>
      <c r="N624" s="43">
        <f t="shared" si="84"/>
        <v>0.18507094386182033</v>
      </c>
      <c r="O624" s="44">
        <v>1.5546833732E-2</v>
      </c>
      <c r="P624" s="37">
        <f t="shared" si="87"/>
        <v>0.27103729896136297</v>
      </c>
      <c r="Q624" s="126">
        <f t="shared" si="80"/>
        <v>878.7531408128915</v>
      </c>
      <c r="R624" s="123">
        <f t="shared" si="83"/>
        <v>0.27103729896136297</v>
      </c>
    </row>
    <row r="625" spans="1:18" s="7" customFormat="1" x14ac:dyDescent="0.25">
      <c r="A625" s="125">
        <v>25341</v>
      </c>
      <c r="B625" s="48">
        <f t="shared" si="85"/>
        <v>225.09744477073491</v>
      </c>
      <c r="C625" s="48">
        <f t="shared" si="86"/>
        <v>0</v>
      </c>
      <c r="D625" s="3">
        <f t="shared" si="81"/>
        <v>0.60565723521248671</v>
      </c>
      <c r="E625" s="21" t="s">
        <v>1</v>
      </c>
      <c r="F625" s="21" t="s">
        <v>1</v>
      </c>
      <c r="G625" s="21" t="s">
        <v>1</v>
      </c>
      <c r="H625" s="21" t="s">
        <v>1</v>
      </c>
      <c r="I625" s="20" t="s">
        <v>1</v>
      </c>
      <c r="J625" s="20" t="s">
        <v>1</v>
      </c>
      <c r="K625" s="21" t="s">
        <v>1</v>
      </c>
      <c r="L625" s="21" t="s">
        <v>1</v>
      </c>
      <c r="M625" s="43">
        <v>162.19999999999999</v>
      </c>
      <c r="N625" s="43">
        <f t="shared" si="84"/>
        <v>-0.12315270935961964</v>
      </c>
      <c r="O625" s="44">
        <v>1.5546833732E-2</v>
      </c>
      <c r="P625" s="37">
        <f t="shared" si="87"/>
        <v>0</v>
      </c>
      <c r="Q625" s="126">
        <f t="shared" si="80"/>
        <v>878.7531408128915</v>
      </c>
      <c r="R625" s="123">
        <f t="shared" si="83"/>
        <v>0</v>
      </c>
    </row>
    <row r="626" spans="1:18" s="7" customFormat="1" x14ac:dyDescent="0.25">
      <c r="A626" s="125">
        <v>25372</v>
      </c>
      <c r="B626" s="48">
        <f t="shared" si="85"/>
        <v>225.8995909243082</v>
      </c>
      <c r="C626" s="48">
        <f t="shared" si="86"/>
        <v>0.3563550685305561</v>
      </c>
      <c r="D626" s="3">
        <f t="shared" si="81"/>
        <v>1.7824587596607211</v>
      </c>
      <c r="E626" s="21" t="s">
        <v>1</v>
      </c>
      <c r="F626" s="21" t="s">
        <v>1</v>
      </c>
      <c r="G626" s="21" t="s">
        <v>1</v>
      </c>
      <c r="H626" s="21" t="s">
        <v>1</v>
      </c>
      <c r="I626" s="20" t="s">
        <v>1</v>
      </c>
      <c r="J626" s="20" t="s">
        <v>1</v>
      </c>
      <c r="K626" s="21" t="s">
        <v>1</v>
      </c>
      <c r="L626" s="21" t="s">
        <v>1</v>
      </c>
      <c r="M626" s="43">
        <v>162.9</v>
      </c>
      <c r="N626" s="43">
        <f t="shared" si="84"/>
        <v>0.43156596794082791</v>
      </c>
      <c r="O626" s="44">
        <v>1.5602235662000001E-2</v>
      </c>
      <c r="P626" s="37">
        <f t="shared" si="87"/>
        <v>0.3563550685305561</v>
      </c>
      <c r="Q626" s="126">
        <f t="shared" si="80"/>
        <v>881.88462217004974</v>
      </c>
      <c r="R626" s="123">
        <f t="shared" si="83"/>
        <v>0.3563550685305561</v>
      </c>
    </row>
    <row r="627" spans="1:18" s="7" customFormat="1" x14ac:dyDescent="0.25">
      <c r="A627" s="125">
        <v>25402</v>
      </c>
      <c r="B627" s="48">
        <f t="shared" si="85"/>
        <v>226.75705059943601</v>
      </c>
      <c r="C627" s="48">
        <f t="shared" si="86"/>
        <v>0.37957557675043496</v>
      </c>
      <c r="D627" s="3">
        <f t="shared" si="81"/>
        <v>2.4242221148148113</v>
      </c>
      <c r="E627" s="21" t="s">
        <v>1</v>
      </c>
      <c r="F627" s="21" t="s">
        <v>1</v>
      </c>
      <c r="G627" s="21" t="s">
        <v>1</v>
      </c>
      <c r="H627" s="21" t="s">
        <v>1</v>
      </c>
      <c r="I627" s="20" t="s">
        <v>1</v>
      </c>
      <c r="J627" s="20" t="s">
        <v>1</v>
      </c>
      <c r="K627" s="21" t="s">
        <v>1</v>
      </c>
      <c r="L627" s="21" t="s">
        <v>1</v>
      </c>
      <c r="M627" s="43">
        <v>164.5</v>
      </c>
      <c r="N627" s="43">
        <f t="shared" si="84"/>
        <v>0.9821976672805377</v>
      </c>
      <c r="O627" s="44">
        <v>1.5661457938000001E-2</v>
      </c>
      <c r="P627" s="37">
        <f t="shared" si="87"/>
        <v>0.37957557675043496</v>
      </c>
      <c r="Q627" s="126">
        <f t="shared" ref="Q627:Q690" si="88">Q626*((1+(C627/100)))</f>
        <v>885.23204081092513</v>
      </c>
      <c r="R627" s="123">
        <f t="shared" si="83"/>
        <v>0.37957557675043496</v>
      </c>
    </row>
    <row r="628" spans="1:18" s="7" customFormat="1" x14ac:dyDescent="0.25">
      <c r="A628" s="125">
        <v>25433</v>
      </c>
      <c r="B628" s="48">
        <f t="shared" si="85"/>
        <v>227.00606136371968</v>
      </c>
      <c r="C628" s="48">
        <f t="shared" si="86"/>
        <v>0.10981390154150006</v>
      </c>
      <c r="D628" s="3">
        <f t="shared" si="81"/>
        <v>2.0265653226294589</v>
      </c>
      <c r="E628" s="21" t="s">
        <v>1</v>
      </c>
      <c r="F628" s="21" t="s">
        <v>1</v>
      </c>
      <c r="G628" s="21" t="s">
        <v>1</v>
      </c>
      <c r="H628" s="21" t="s">
        <v>1</v>
      </c>
      <c r="I628" s="20" t="s">
        <v>1</v>
      </c>
      <c r="J628" s="20" t="s">
        <v>1</v>
      </c>
      <c r="K628" s="21" t="s">
        <v>1</v>
      </c>
      <c r="L628" s="21" t="s">
        <v>1</v>
      </c>
      <c r="M628" s="43">
        <v>164.6</v>
      </c>
      <c r="N628" s="43">
        <f t="shared" si="84"/>
        <v>6.0790273556232677E-2</v>
      </c>
      <c r="O628" s="44">
        <v>1.5678656395999999E-2</v>
      </c>
      <c r="P628" s="37">
        <f t="shared" si="87"/>
        <v>0.10981390154150006</v>
      </c>
      <c r="Q628" s="126">
        <f t="shared" si="88"/>
        <v>886.20414865263501</v>
      </c>
      <c r="R628" s="123">
        <f t="shared" si="83"/>
        <v>0.10981390154150006</v>
      </c>
    </row>
    <row r="629" spans="1:18" s="7" customFormat="1" x14ac:dyDescent="0.25">
      <c r="A629" s="125">
        <v>25464</v>
      </c>
      <c r="B629" s="48">
        <f t="shared" si="85"/>
        <v>229.13583227042122</v>
      </c>
      <c r="C629" s="48">
        <f t="shared" si="86"/>
        <v>0.9382000171744842</v>
      </c>
      <c r="D629" s="3">
        <f t="shared" si="81"/>
        <v>2.6645480162568624</v>
      </c>
      <c r="E629" s="21" t="s">
        <v>1</v>
      </c>
      <c r="F629" s="21" t="s">
        <v>1</v>
      </c>
      <c r="G629" s="21" t="s">
        <v>1</v>
      </c>
      <c r="H629" s="21" t="s">
        <v>1</v>
      </c>
      <c r="I629" s="20" t="s">
        <v>1</v>
      </c>
      <c r="J629" s="20" t="s">
        <v>1</v>
      </c>
      <c r="K629" s="21" t="s">
        <v>1</v>
      </c>
      <c r="L629" s="21" t="s">
        <v>1</v>
      </c>
      <c r="M629" s="43">
        <v>167.1</v>
      </c>
      <c r="N629" s="43">
        <f t="shared" si="84"/>
        <v>1.5188335358444771</v>
      </c>
      <c r="O629" s="44">
        <v>1.5825753553000001E-2</v>
      </c>
      <c r="P629" s="37">
        <f t="shared" si="87"/>
        <v>0.9382000171744842</v>
      </c>
      <c r="Q629" s="126">
        <f t="shared" si="88"/>
        <v>894.51851612749499</v>
      </c>
      <c r="R629" s="123">
        <f t="shared" si="83"/>
        <v>0.9382000171744842</v>
      </c>
    </row>
    <row r="630" spans="1:18" s="7" customFormat="1" x14ac:dyDescent="0.25">
      <c r="A630" s="125">
        <v>25494</v>
      </c>
      <c r="B630" s="48">
        <f t="shared" si="85"/>
        <v>231.54227071666239</v>
      </c>
      <c r="C630" s="48">
        <f t="shared" si="86"/>
        <v>1.0502235387615633</v>
      </c>
      <c r="D630" s="3">
        <f t="shared" si="81"/>
        <v>4.0653384597202358</v>
      </c>
      <c r="E630" s="21" t="s">
        <v>1</v>
      </c>
      <c r="F630" s="21" t="s">
        <v>1</v>
      </c>
      <c r="G630" s="21" t="s">
        <v>1</v>
      </c>
      <c r="H630" s="21" t="s">
        <v>1</v>
      </c>
      <c r="I630" s="20" t="s">
        <v>1</v>
      </c>
      <c r="J630" s="20" t="s">
        <v>1</v>
      </c>
      <c r="K630" s="21" t="s">
        <v>1</v>
      </c>
      <c r="L630" s="21" t="s">
        <v>1</v>
      </c>
      <c r="M630" s="43">
        <v>168</v>
      </c>
      <c r="N630" s="43">
        <f t="shared" si="84"/>
        <v>0.53859964093356805</v>
      </c>
      <c r="O630" s="44">
        <v>1.5991959342000001E-2</v>
      </c>
      <c r="P630" s="37">
        <f t="shared" si="87"/>
        <v>1.0502235387615633</v>
      </c>
      <c r="Q630" s="126">
        <f t="shared" si="88"/>
        <v>903.91296014244665</v>
      </c>
      <c r="R630" s="123">
        <f t="shared" si="83"/>
        <v>1.0502235387615633</v>
      </c>
    </row>
    <row r="631" spans="1:18" s="7" customFormat="1" x14ac:dyDescent="0.25">
      <c r="A631" s="125">
        <v>25525</v>
      </c>
      <c r="B631" s="48">
        <f t="shared" si="85"/>
        <v>231.56992747743965</v>
      </c>
      <c r="C631" s="48">
        <f t="shared" si="86"/>
        <v>1.194458389461861E-2</v>
      </c>
      <c r="D631" s="3">
        <f t="shared" si="81"/>
        <v>3.8839552819711187</v>
      </c>
      <c r="E631" s="21" t="s">
        <v>1</v>
      </c>
      <c r="F631" s="21" t="s">
        <v>1</v>
      </c>
      <c r="G631" s="21" t="s">
        <v>1</v>
      </c>
      <c r="H631" s="21" t="s">
        <v>1</v>
      </c>
      <c r="I631" s="20" t="s">
        <v>1</v>
      </c>
      <c r="J631" s="20" t="s">
        <v>1</v>
      </c>
      <c r="K631" s="21" t="s">
        <v>1</v>
      </c>
      <c r="L631" s="21" t="s">
        <v>1</v>
      </c>
      <c r="M631" s="43">
        <v>166.7</v>
      </c>
      <c r="N631" s="43">
        <f t="shared" si="84"/>
        <v>-0.77380952380953216</v>
      </c>
      <c r="O631" s="44">
        <v>1.5993869514999998E-2</v>
      </c>
      <c r="P631" s="37">
        <f t="shared" si="87"/>
        <v>1.194458389461861E-2</v>
      </c>
      <c r="Q631" s="126">
        <f t="shared" si="88"/>
        <v>904.02092878430517</v>
      </c>
      <c r="R631" s="123">
        <f t="shared" si="83"/>
        <v>1.194458389461861E-2</v>
      </c>
    </row>
    <row r="632" spans="1:18" s="7" customFormat="1" x14ac:dyDescent="0.25">
      <c r="A632" s="125">
        <v>25555</v>
      </c>
      <c r="B632" s="48">
        <f t="shared" si="85"/>
        <v>233.31250361742997</v>
      </c>
      <c r="C632" s="48">
        <f t="shared" si="86"/>
        <v>0.75250537018027863</v>
      </c>
      <c r="D632" s="3">
        <f t="shared" si="81"/>
        <v>4.8609594294927172</v>
      </c>
      <c r="E632" s="21" t="s">
        <v>1</v>
      </c>
      <c r="F632" s="21" t="s">
        <v>1</v>
      </c>
      <c r="G632" s="21" t="s">
        <v>1</v>
      </c>
      <c r="H632" s="21" t="s">
        <v>1</v>
      </c>
      <c r="I632" s="20" t="s">
        <v>1</v>
      </c>
      <c r="J632" s="20" t="s">
        <v>1</v>
      </c>
      <c r="K632" s="21" t="s">
        <v>1</v>
      </c>
      <c r="L632" s="21" t="s">
        <v>1</v>
      </c>
      <c r="M632" s="43">
        <v>167.3</v>
      </c>
      <c r="N632" s="43">
        <f t="shared" si="84"/>
        <v>0.35992801439712618</v>
      </c>
      <c r="O632" s="44">
        <v>1.6114224242E-2</v>
      </c>
      <c r="P632" s="37">
        <f t="shared" si="87"/>
        <v>0.75250537018027863</v>
      </c>
      <c r="Q632" s="126">
        <f t="shared" si="88"/>
        <v>910.82373482096068</v>
      </c>
      <c r="R632" s="123">
        <f t="shared" si="83"/>
        <v>0.75250537018027863</v>
      </c>
    </row>
    <row r="633" spans="1:18" s="7" customFormat="1" x14ac:dyDescent="0.25">
      <c r="A633" s="125">
        <v>25586</v>
      </c>
      <c r="B633" s="48">
        <f t="shared" si="85"/>
        <v>235.08273651819752</v>
      </c>
      <c r="C633" s="48">
        <f t="shared" si="86"/>
        <v>0.75873897597458217</v>
      </c>
      <c r="D633" s="3">
        <f t="shared" si="81"/>
        <v>5.1986261808163459</v>
      </c>
      <c r="E633" s="21" t="s">
        <v>1</v>
      </c>
      <c r="F633" s="21" t="s">
        <v>1</v>
      </c>
      <c r="G633" s="21" t="s">
        <v>1</v>
      </c>
      <c r="H633" s="21" t="s">
        <v>1</v>
      </c>
      <c r="I633" s="20" t="s">
        <v>1</v>
      </c>
      <c r="J633" s="20" t="s">
        <v>1</v>
      </c>
      <c r="K633" s="21" t="s">
        <v>1</v>
      </c>
      <c r="L633" s="21" t="s">
        <v>1</v>
      </c>
      <c r="M633" s="21" t="s">
        <v>1</v>
      </c>
      <c r="N633" s="21" t="s">
        <v>1</v>
      </c>
      <c r="O633" s="44">
        <v>1.6236489141999998E-2</v>
      </c>
      <c r="P633" s="37">
        <f t="shared" si="87"/>
        <v>0.75873897597458217</v>
      </c>
      <c r="Q633" s="126">
        <f t="shared" si="88"/>
        <v>917.73450949947471</v>
      </c>
      <c r="R633" s="123">
        <f t="shared" si="83"/>
        <v>0.75873897597458217</v>
      </c>
    </row>
    <row r="634" spans="1:18" s="7" customFormat="1" x14ac:dyDescent="0.25">
      <c r="A634" s="125">
        <v>25617</v>
      </c>
      <c r="B634" s="48">
        <f t="shared" si="85"/>
        <v>235.05507975742029</v>
      </c>
      <c r="C634" s="48">
        <f t="shared" si="86"/>
        <v>-1.1764692374638397E-2</v>
      </c>
      <c r="D634" s="3">
        <f t="shared" si="81"/>
        <v>4.8100732730511186</v>
      </c>
      <c r="E634" s="21" t="s">
        <v>1</v>
      </c>
      <c r="F634" s="21" t="s">
        <v>1</v>
      </c>
      <c r="G634" s="21" t="s">
        <v>1</v>
      </c>
      <c r="H634" s="21" t="s">
        <v>1</v>
      </c>
      <c r="I634" s="20" t="s">
        <v>1</v>
      </c>
      <c r="J634" s="20" t="s">
        <v>1</v>
      </c>
      <c r="K634" s="21" t="s">
        <v>1</v>
      </c>
      <c r="L634" s="21" t="s">
        <v>1</v>
      </c>
      <c r="M634" s="21" t="s">
        <v>1</v>
      </c>
      <c r="N634" s="21" t="s">
        <v>1</v>
      </c>
      <c r="O634" s="44">
        <v>1.6234578969000001E-2</v>
      </c>
      <c r="P634" s="37">
        <f t="shared" si="87"/>
        <v>-1.1764692374638397E-2</v>
      </c>
      <c r="Q634" s="126">
        <f t="shared" si="88"/>
        <v>917.62654085761619</v>
      </c>
      <c r="R634" s="123">
        <f t="shared" si="83"/>
        <v>-1.1764692374638397E-2</v>
      </c>
    </row>
    <row r="635" spans="1:18" s="7" customFormat="1" x14ac:dyDescent="0.25">
      <c r="A635" s="125">
        <v>25645</v>
      </c>
      <c r="B635" s="48">
        <f t="shared" si="85"/>
        <v>235.74659882444843</v>
      </c>
      <c r="C635" s="48">
        <f t="shared" si="86"/>
        <v>0.29419447890333128</v>
      </c>
      <c r="D635" s="3">
        <f t="shared" si="81"/>
        <v>5.0147682836016783</v>
      </c>
      <c r="E635" s="21" t="s">
        <v>1</v>
      </c>
      <c r="F635" s="21" t="s">
        <v>1</v>
      </c>
      <c r="G635" s="21" t="s">
        <v>1</v>
      </c>
      <c r="H635" s="21" t="s">
        <v>1</v>
      </c>
      <c r="I635" s="20" t="s">
        <v>1</v>
      </c>
      <c r="J635" s="20" t="s">
        <v>1</v>
      </c>
      <c r="K635" s="21" t="s">
        <v>1</v>
      </c>
      <c r="L635" s="21" t="s">
        <v>1</v>
      </c>
      <c r="M635" s="21" t="s">
        <v>1</v>
      </c>
      <c r="N635" s="21" t="s">
        <v>1</v>
      </c>
      <c r="O635" s="44">
        <v>1.6282340204E-2</v>
      </c>
      <c r="P635" s="37">
        <f t="shared" si="87"/>
        <v>0.29419447890333128</v>
      </c>
      <c r="Q635" s="126">
        <f t="shared" si="88"/>
        <v>920.32614747777097</v>
      </c>
      <c r="R635" s="123">
        <f t="shared" si="83"/>
        <v>0.29419447890333128</v>
      </c>
    </row>
    <row r="636" spans="1:18" s="7" customFormat="1" x14ac:dyDescent="0.25">
      <c r="A636" s="125">
        <v>25676</v>
      </c>
      <c r="B636" s="48">
        <f t="shared" si="85"/>
        <v>236.05082327987046</v>
      </c>
      <c r="C636" s="48">
        <f t="shared" si="86"/>
        <v>0.12904722992359563</v>
      </c>
      <c r="D636" s="3">
        <f t="shared" si="81"/>
        <v>4.8660607943780576</v>
      </c>
      <c r="E636" s="21" t="s">
        <v>1</v>
      </c>
      <c r="F636" s="21" t="s">
        <v>1</v>
      </c>
      <c r="G636" s="21" t="s">
        <v>1</v>
      </c>
      <c r="H636" s="21" t="s">
        <v>1</v>
      </c>
      <c r="I636" s="20" t="s">
        <v>1</v>
      </c>
      <c r="J636" s="20" t="s">
        <v>1</v>
      </c>
      <c r="K636" s="21" t="s">
        <v>1</v>
      </c>
      <c r="L636" s="21" t="s">
        <v>1</v>
      </c>
      <c r="M636" s="21" t="s">
        <v>1</v>
      </c>
      <c r="N636" s="21" t="s">
        <v>1</v>
      </c>
      <c r="O636" s="44">
        <v>1.6303352112999998E-2</v>
      </c>
      <c r="P636" s="37">
        <f t="shared" si="87"/>
        <v>0.12904722992359563</v>
      </c>
      <c r="Q636" s="126">
        <f t="shared" si="88"/>
        <v>921.51380287735356</v>
      </c>
      <c r="R636" s="123">
        <f t="shared" si="83"/>
        <v>0.12904722992359563</v>
      </c>
    </row>
    <row r="637" spans="1:18" s="7" customFormat="1" x14ac:dyDescent="0.25">
      <c r="A637" s="125">
        <v>25706</v>
      </c>
      <c r="B637" s="48">
        <f t="shared" si="85"/>
        <v>236.54874496354302</v>
      </c>
      <c r="C637" s="48">
        <f t="shared" si="86"/>
        <v>0.21093833808925044</v>
      </c>
      <c r="D637" s="3">
        <f t="shared" ref="D637:D700" si="89">((B637/B625)-1)*100</f>
        <v>5.0872635202373839</v>
      </c>
      <c r="E637" s="21" t="s">
        <v>1</v>
      </c>
      <c r="F637" s="21" t="s">
        <v>1</v>
      </c>
      <c r="G637" s="21" t="s">
        <v>1</v>
      </c>
      <c r="H637" s="21" t="s">
        <v>1</v>
      </c>
      <c r="I637" s="20" t="s">
        <v>1</v>
      </c>
      <c r="J637" s="20" t="s">
        <v>1</v>
      </c>
      <c r="K637" s="21" t="s">
        <v>1</v>
      </c>
      <c r="L637" s="21" t="s">
        <v>1</v>
      </c>
      <c r="M637" s="21" t="s">
        <v>1</v>
      </c>
      <c r="N637" s="21" t="s">
        <v>1</v>
      </c>
      <c r="O637" s="44">
        <v>1.6337742132999999E-2</v>
      </c>
      <c r="P637" s="37">
        <f t="shared" si="87"/>
        <v>0.21093833808925044</v>
      </c>
      <c r="Q637" s="126">
        <f t="shared" si="88"/>
        <v>923.45762877840605</v>
      </c>
      <c r="R637" s="123">
        <f t="shared" si="83"/>
        <v>0.21093833808925044</v>
      </c>
    </row>
    <row r="638" spans="1:18" s="7" customFormat="1" x14ac:dyDescent="0.25">
      <c r="A638" s="125">
        <v>25737</v>
      </c>
      <c r="B638" s="48">
        <f t="shared" si="85"/>
        <v>237.98709664811125</v>
      </c>
      <c r="C638" s="48">
        <f t="shared" si="86"/>
        <v>0.60805720393481977</v>
      </c>
      <c r="D638" s="3">
        <f t="shared" si="89"/>
        <v>5.3508311698772237</v>
      </c>
      <c r="E638" s="21" t="s">
        <v>1</v>
      </c>
      <c r="F638" s="21" t="s">
        <v>1</v>
      </c>
      <c r="G638" s="21" t="s">
        <v>1</v>
      </c>
      <c r="H638" s="21" t="s">
        <v>1</v>
      </c>
      <c r="I638" s="20" t="s">
        <v>1</v>
      </c>
      <c r="J638" s="20" t="s">
        <v>1</v>
      </c>
      <c r="K638" s="21" t="s">
        <v>1</v>
      </c>
      <c r="L638" s="21" t="s">
        <v>1</v>
      </c>
      <c r="M638" s="21" t="s">
        <v>1</v>
      </c>
      <c r="N638" s="21" t="s">
        <v>1</v>
      </c>
      <c r="O638" s="44">
        <v>1.6437084950999999E-2</v>
      </c>
      <c r="P638" s="37">
        <f t="shared" si="87"/>
        <v>0.60805720393481977</v>
      </c>
      <c r="Q638" s="126">
        <f t="shared" si="88"/>
        <v>929.07277941547886</v>
      </c>
      <c r="R638" s="123">
        <f t="shared" si="83"/>
        <v>0.60805720393481977</v>
      </c>
    </row>
    <row r="639" spans="1:18" s="7" customFormat="1" x14ac:dyDescent="0.25">
      <c r="A639" s="125">
        <v>25767</v>
      </c>
      <c r="B639" s="48">
        <f t="shared" si="85"/>
        <v>239.14878079313985</v>
      </c>
      <c r="C639" s="48">
        <f t="shared" si="86"/>
        <v>0.48812904623407594</v>
      </c>
      <c r="D639" s="3">
        <f t="shared" si="89"/>
        <v>5.4647607035574364</v>
      </c>
      <c r="E639" s="21" t="s">
        <v>1</v>
      </c>
      <c r="F639" s="21" t="s">
        <v>1</v>
      </c>
      <c r="G639" s="21" t="s">
        <v>1</v>
      </c>
      <c r="H639" s="21" t="s">
        <v>1</v>
      </c>
      <c r="I639" s="20" t="s">
        <v>1</v>
      </c>
      <c r="J639" s="20" t="s">
        <v>1</v>
      </c>
      <c r="K639" s="21" t="s">
        <v>1</v>
      </c>
      <c r="L639" s="21" t="s">
        <v>1</v>
      </c>
      <c r="M639" s="21" t="s">
        <v>1</v>
      </c>
      <c r="N639" s="21" t="s">
        <v>1</v>
      </c>
      <c r="O639" s="44">
        <v>1.6517319137000001E-2</v>
      </c>
      <c r="P639" s="37">
        <f t="shared" si="87"/>
        <v>0.48812904623407594</v>
      </c>
      <c r="Q639" s="126">
        <f t="shared" si="88"/>
        <v>933.60785351246011</v>
      </c>
      <c r="R639" s="123">
        <f t="shared" si="83"/>
        <v>0.48812904623407594</v>
      </c>
    </row>
    <row r="640" spans="1:18" s="7" customFormat="1" x14ac:dyDescent="0.25">
      <c r="A640" s="125">
        <v>25798</v>
      </c>
      <c r="B640" s="48">
        <f t="shared" si="85"/>
        <v>240.25515140213517</v>
      </c>
      <c r="C640" s="48">
        <f t="shared" si="86"/>
        <v>0.46262858013577102</v>
      </c>
      <c r="D640" s="3">
        <f t="shared" si="89"/>
        <v>5.8364476960759193</v>
      </c>
      <c r="E640" s="21" t="s">
        <v>1</v>
      </c>
      <c r="F640" s="21" t="s">
        <v>1</v>
      </c>
      <c r="G640" s="21" t="s">
        <v>1</v>
      </c>
      <c r="H640" s="21" t="s">
        <v>1</v>
      </c>
      <c r="I640" s="20" t="s">
        <v>1</v>
      </c>
      <c r="J640" s="20" t="s">
        <v>1</v>
      </c>
      <c r="K640" s="21" t="s">
        <v>1</v>
      </c>
      <c r="L640" s="21" t="s">
        <v>1</v>
      </c>
      <c r="M640" s="21" t="s">
        <v>1</v>
      </c>
      <c r="N640" s="21" t="s">
        <v>1</v>
      </c>
      <c r="O640" s="44">
        <v>1.6593732975999999E-2</v>
      </c>
      <c r="P640" s="37">
        <f t="shared" si="87"/>
        <v>0.46262858013577102</v>
      </c>
      <c r="Q640" s="126">
        <f t="shared" si="88"/>
        <v>937.92699026920081</v>
      </c>
      <c r="R640" s="123">
        <f t="shared" si="83"/>
        <v>0.46262858013577102</v>
      </c>
    </row>
    <row r="641" spans="1:18" s="7" customFormat="1" x14ac:dyDescent="0.25">
      <c r="A641" s="125">
        <v>25829</v>
      </c>
      <c r="B641" s="48">
        <f t="shared" si="85"/>
        <v>240.83604339709686</v>
      </c>
      <c r="C641" s="48">
        <f t="shared" si="86"/>
        <v>0.24178128609171345</v>
      </c>
      <c r="D641" s="3">
        <f t="shared" si="89"/>
        <v>5.1062337176785544</v>
      </c>
      <c r="E641" s="21" t="s">
        <v>1</v>
      </c>
      <c r="F641" s="21" t="s">
        <v>1</v>
      </c>
      <c r="G641" s="21" t="s">
        <v>1</v>
      </c>
      <c r="H641" s="21" t="s">
        <v>1</v>
      </c>
      <c r="I641" s="20" t="s">
        <v>1</v>
      </c>
      <c r="J641" s="20" t="s">
        <v>1</v>
      </c>
      <c r="K641" s="21" t="s">
        <v>1</v>
      </c>
      <c r="L641" s="21" t="s">
        <v>1</v>
      </c>
      <c r="M641" s="21" t="s">
        <v>1</v>
      </c>
      <c r="N641" s="21" t="s">
        <v>1</v>
      </c>
      <c r="O641" s="44">
        <v>1.6633853516999999E-2</v>
      </c>
      <c r="P641" s="37">
        <f t="shared" si="87"/>
        <v>0.24178128609171345</v>
      </c>
      <c r="Q641" s="126">
        <f t="shared" si="88"/>
        <v>940.19472220887496</v>
      </c>
      <c r="R641" s="123">
        <f t="shared" si="83"/>
        <v>0.24178128609171345</v>
      </c>
    </row>
    <row r="642" spans="1:18" s="7" customFormat="1" x14ac:dyDescent="0.25">
      <c r="A642" s="125">
        <v>25859</v>
      </c>
      <c r="B642" s="48">
        <f t="shared" si="85"/>
        <v>240.9190136939074</v>
      </c>
      <c r="C642" s="48">
        <f t="shared" si="86"/>
        <v>3.4450946644115632E-2</v>
      </c>
      <c r="D642" s="3">
        <f t="shared" si="89"/>
        <v>4.0496894792568128</v>
      </c>
      <c r="E642" s="21" t="s">
        <v>1</v>
      </c>
      <c r="F642" s="21" t="s">
        <v>1</v>
      </c>
      <c r="G642" s="21" t="s">
        <v>1</v>
      </c>
      <c r="H642" s="21" t="s">
        <v>1</v>
      </c>
      <c r="I642" s="20" t="s">
        <v>1</v>
      </c>
      <c r="J642" s="20" t="s">
        <v>1</v>
      </c>
      <c r="K642" s="21" t="s">
        <v>1</v>
      </c>
      <c r="L642" s="21" t="s">
        <v>1</v>
      </c>
      <c r="M642" s="21" t="s">
        <v>1</v>
      </c>
      <c r="N642" s="21" t="s">
        <v>1</v>
      </c>
      <c r="O642" s="44">
        <v>1.6639584036999999E-2</v>
      </c>
      <c r="P642" s="37">
        <f t="shared" si="87"/>
        <v>3.4450946644115632E-2</v>
      </c>
      <c r="Q642" s="126">
        <f t="shared" si="88"/>
        <v>940.51862819097391</v>
      </c>
      <c r="R642" s="123">
        <f t="shared" si="83"/>
        <v>3.4450946644115632E-2</v>
      </c>
    </row>
    <row r="643" spans="1:18" s="7" customFormat="1" x14ac:dyDescent="0.25">
      <c r="A643" s="125">
        <v>25890</v>
      </c>
      <c r="B643" s="48">
        <f t="shared" si="85"/>
        <v>242.21908153115322</v>
      </c>
      <c r="C643" s="48">
        <f t="shared" si="86"/>
        <v>0.53962857364906469</v>
      </c>
      <c r="D643" s="3">
        <f t="shared" si="89"/>
        <v>4.5986774576984191</v>
      </c>
      <c r="E643" s="21" t="s">
        <v>1</v>
      </c>
      <c r="F643" s="21" t="s">
        <v>1</v>
      </c>
      <c r="G643" s="21" t="s">
        <v>1</v>
      </c>
      <c r="H643" s="21" t="s">
        <v>1</v>
      </c>
      <c r="I643" s="20" t="s">
        <v>1</v>
      </c>
      <c r="J643" s="20" t="s">
        <v>1</v>
      </c>
      <c r="K643" s="21" t="s">
        <v>1</v>
      </c>
      <c r="L643" s="21" t="s">
        <v>1</v>
      </c>
      <c r="M643" s="21" t="s">
        <v>1</v>
      </c>
      <c r="N643" s="21" t="s">
        <v>1</v>
      </c>
      <c r="O643" s="44">
        <v>1.6729375987E-2</v>
      </c>
      <c r="P643" s="37">
        <f t="shared" si="87"/>
        <v>0.53962857364906469</v>
      </c>
      <c r="Q643" s="126">
        <f t="shared" si="88"/>
        <v>945.59393544918464</v>
      </c>
      <c r="R643" s="123">
        <f t="shared" si="83"/>
        <v>0.53962857364906469</v>
      </c>
    </row>
    <row r="644" spans="1:18" s="7" customFormat="1" x14ac:dyDescent="0.25">
      <c r="A644" s="125">
        <v>25920</v>
      </c>
      <c r="B644" s="48">
        <f t="shared" si="85"/>
        <v>244.26588212656557</v>
      </c>
      <c r="C644" s="48">
        <f t="shared" si="86"/>
        <v>0.84502037679021758</v>
      </c>
      <c r="D644" s="3">
        <f t="shared" si="89"/>
        <v>4.6947241743615198</v>
      </c>
      <c r="E644" s="21" t="s">
        <v>1</v>
      </c>
      <c r="F644" s="21" t="s">
        <v>1</v>
      </c>
      <c r="G644" s="21" t="s">
        <v>1</v>
      </c>
      <c r="H644" s="21" t="s">
        <v>1</v>
      </c>
      <c r="I644" s="20" t="s">
        <v>1</v>
      </c>
      <c r="J644" s="20" t="s">
        <v>1</v>
      </c>
      <c r="K644" s="21" t="s">
        <v>1</v>
      </c>
      <c r="L644" s="21" t="s">
        <v>1</v>
      </c>
      <c r="M644" s="21" t="s">
        <v>1</v>
      </c>
      <c r="N644" s="21" t="s">
        <v>1</v>
      </c>
      <c r="O644" s="44">
        <v>1.6870742623E-2</v>
      </c>
      <c r="P644" s="37">
        <f t="shared" si="87"/>
        <v>0.84502037679021758</v>
      </c>
      <c r="Q644" s="126">
        <f t="shared" si="88"/>
        <v>953.58439688542273</v>
      </c>
      <c r="R644" s="123">
        <f t="shared" si="83"/>
        <v>0.84502037679021758</v>
      </c>
    </row>
    <row r="645" spans="1:18" s="7" customFormat="1" x14ac:dyDescent="0.25">
      <c r="A645" s="125">
        <v>25951</v>
      </c>
      <c r="B645" s="48">
        <f t="shared" si="85"/>
        <v>246.67232057280671</v>
      </c>
      <c r="C645" s="48">
        <f t="shared" si="86"/>
        <v>0.98517174207499725</v>
      </c>
      <c r="D645" s="3">
        <f t="shared" si="89"/>
        <v>4.9300021882772604</v>
      </c>
      <c r="E645" s="21" t="s">
        <v>1</v>
      </c>
      <c r="F645" s="21" t="s">
        <v>1</v>
      </c>
      <c r="G645" s="21" t="s">
        <v>1</v>
      </c>
      <c r="H645" s="21" t="s">
        <v>1</v>
      </c>
      <c r="I645" s="20" t="s">
        <v>1</v>
      </c>
      <c r="J645" s="20" t="s">
        <v>1</v>
      </c>
      <c r="K645" s="21" t="s">
        <v>1</v>
      </c>
      <c r="L645" s="21" t="s">
        <v>1</v>
      </c>
      <c r="M645" s="21" t="s">
        <v>1</v>
      </c>
      <c r="N645" s="21" t="s">
        <v>1</v>
      </c>
      <c r="O645" s="44">
        <v>1.7036948412E-2</v>
      </c>
      <c r="P645" s="37">
        <f t="shared" si="87"/>
        <v>0.98517174207499725</v>
      </c>
      <c r="Q645" s="126">
        <f t="shared" si="88"/>
        <v>962.97884090037417</v>
      </c>
      <c r="R645" s="123">
        <f t="shared" si="83"/>
        <v>0.98517174207499725</v>
      </c>
    </row>
    <row r="646" spans="1:18" s="7" customFormat="1" x14ac:dyDescent="0.25">
      <c r="A646" s="125">
        <v>25982</v>
      </c>
      <c r="B646" s="48">
        <f t="shared" si="85"/>
        <v>247.6957208705129</v>
      </c>
      <c r="C646" s="48">
        <f t="shared" si="86"/>
        <v>0.41488250296171092</v>
      </c>
      <c r="D646" s="3">
        <f t="shared" si="89"/>
        <v>5.3777357741589427</v>
      </c>
      <c r="E646" s="21" t="s">
        <v>1</v>
      </c>
      <c r="F646" s="21" t="s">
        <v>1</v>
      </c>
      <c r="G646" s="21" t="s">
        <v>1</v>
      </c>
      <c r="H646" s="21" t="s">
        <v>1</v>
      </c>
      <c r="I646" s="20" t="s">
        <v>1</v>
      </c>
      <c r="J646" s="20" t="s">
        <v>1</v>
      </c>
      <c r="K646" s="21" t="s">
        <v>1</v>
      </c>
      <c r="L646" s="21" t="s">
        <v>1</v>
      </c>
      <c r="M646" s="21" t="s">
        <v>1</v>
      </c>
      <c r="N646" s="21" t="s">
        <v>1</v>
      </c>
      <c r="O646" s="44">
        <v>1.710763173E-2</v>
      </c>
      <c r="P646" s="37">
        <f t="shared" si="87"/>
        <v>0.41488250296171092</v>
      </c>
      <c r="Q646" s="126">
        <f t="shared" si="88"/>
        <v>966.97407161849333</v>
      </c>
      <c r="R646" s="123">
        <f t="shared" si="83"/>
        <v>0.41488250296171092</v>
      </c>
    </row>
    <row r="647" spans="1:18" s="7" customFormat="1" x14ac:dyDescent="0.25">
      <c r="A647" s="125">
        <v>26010</v>
      </c>
      <c r="B647" s="48">
        <f t="shared" si="85"/>
        <v>248.63615085692993</v>
      </c>
      <c r="C647" s="48">
        <f t="shared" si="86"/>
        <v>0.37967147075126384</v>
      </c>
      <c r="D647" s="3">
        <f t="shared" si="89"/>
        <v>5.4675452781738132</v>
      </c>
      <c r="E647" s="21" t="s">
        <v>1</v>
      </c>
      <c r="F647" s="21" t="s">
        <v>1</v>
      </c>
      <c r="G647" s="21" t="s">
        <v>1</v>
      </c>
      <c r="H647" s="21" t="s">
        <v>1</v>
      </c>
      <c r="I647" s="20" t="s">
        <v>1</v>
      </c>
      <c r="J647" s="20" t="s">
        <v>1</v>
      </c>
      <c r="K647" s="21" t="s">
        <v>1</v>
      </c>
      <c r="L647" s="21" t="s">
        <v>1</v>
      </c>
      <c r="M647" s="21" t="s">
        <v>1</v>
      </c>
      <c r="N647" s="21" t="s">
        <v>1</v>
      </c>
      <c r="O647" s="44">
        <v>1.7172584527E-2</v>
      </c>
      <c r="P647" s="37">
        <f t="shared" si="87"/>
        <v>0.37967147075126384</v>
      </c>
      <c r="Q647" s="126">
        <f t="shared" si="88"/>
        <v>970.6453962979906</v>
      </c>
      <c r="R647" s="123">
        <f t="shared" si="83"/>
        <v>0.37967147075126384</v>
      </c>
    </row>
    <row r="648" spans="1:18" s="7" customFormat="1" x14ac:dyDescent="0.25">
      <c r="A648" s="125">
        <v>26041</v>
      </c>
      <c r="B648" s="48">
        <f t="shared" si="85"/>
        <v>249.90856191891979</v>
      </c>
      <c r="C648" s="48">
        <f t="shared" si="86"/>
        <v>0.51175625813240089</v>
      </c>
      <c r="D648" s="3">
        <f t="shared" si="89"/>
        <v>5.8706588888356004</v>
      </c>
      <c r="E648" s="21" t="s">
        <v>1</v>
      </c>
      <c r="F648" s="21" t="s">
        <v>1</v>
      </c>
      <c r="G648" s="21" t="s">
        <v>1</v>
      </c>
      <c r="H648" s="21" t="s">
        <v>1</v>
      </c>
      <c r="I648" s="20" t="s">
        <v>1</v>
      </c>
      <c r="J648" s="20" t="s">
        <v>1</v>
      </c>
      <c r="K648" s="21" t="s">
        <v>1</v>
      </c>
      <c r="L648" s="21" t="s">
        <v>1</v>
      </c>
      <c r="M648" s="21" t="s">
        <v>1</v>
      </c>
      <c r="N648" s="21" t="s">
        <v>1</v>
      </c>
      <c r="O648" s="44">
        <v>1.7260466302999999E-2</v>
      </c>
      <c r="P648" s="37">
        <f t="shared" si="87"/>
        <v>0.51175625813240089</v>
      </c>
      <c r="Q648" s="126">
        <f t="shared" si="88"/>
        <v>975.61273485781965</v>
      </c>
      <c r="R648" s="123">
        <f t="shared" si="83"/>
        <v>0.51175625813240089</v>
      </c>
    </row>
    <row r="649" spans="1:18" s="7" customFormat="1" x14ac:dyDescent="0.25">
      <c r="A649" s="125">
        <v>26071</v>
      </c>
      <c r="B649" s="48">
        <f t="shared" si="85"/>
        <v>250.43414037784825</v>
      </c>
      <c r="C649" s="48">
        <f t="shared" si="86"/>
        <v>0.21030830432251513</v>
      </c>
      <c r="D649" s="3">
        <f t="shared" si="89"/>
        <v>5.8699932719766812</v>
      </c>
      <c r="E649" s="21" t="s">
        <v>1</v>
      </c>
      <c r="F649" s="21" t="s">
        <v>1</v>
      </c>
      <c r="G649" s="21" t="s">
        <v>1</v>
      </c>
      <c r="H649" s="21" t="s">
        <v>1</v>
      </c>
      <c r="I649" s="20" t="s">
        <v>1</v>
      </c>
      <c r="J649" s="20" t="s">
        <v>1</v>
      </c>
      <c r="K649" s="21" t="s">
        <v>1</v>
      </c>
      <c r="L649" s="21" t="s">
        <v>1</v>
      </c>
      <c r="M649" s="21" t="s">
        <v>1</v>
      </c>
      <c r="N649" s="21" t="s">
        <v>1</v>
      </c>
      <c r="O649" s="44">
        <v>1.7296766496999998E-2</v>
      </c>
      <c r="P649" s="37">
        <f t="shared" si="87"/>
        <v>0.21030830432251513</v>
      </c>
      <c r="Q649" s="126">
        <f t="shared" si="88"/>
        <v>977.66452945725359</v>
      </c>
      <c r="R649" s="123">
        <f t="shared" si="83"/>
        <v>0.21030830432251513</v>
      </c>
    </row>
    <row r="650" spans="1:18" s="7" customFormat="1" x14ac:dyDescent="0.25">
      <c r="A650" s="125">
        <v>26102</v>
      </c>
      <c r="B650" s="48">
        <f t="shared" si="85"/>
        <v>251.56816774762092</v>
      </c>
      <c r="C650" s="48">
        <f t="shared" si="86"/>
        <v>0.45282459015438814</v>
      </c>
      <c r="D650" s="3">
        <f t="shared" si="89"/>
        <v>5.7066417846975526</v>
      </c>
      <c r="E650" s="21" t="s">
        <v>1</v>
      </c>
      <c r="F650" s="21" t="s">
        <v>1</v>
      </c>
      <c r="G650" s="21" t="s">
        <v>1</v>
      </c>
      <c r="H650" s="21" t="s">
        <v>1</v>
      </c>
      <c r="I650" s="20" t="s">
        <v>1</v>
      </c>
      <c r="J650" s="20" t="s">
        <v>1</v>
      </c>
      <c r="K650" s="21" t="s">
        <v>1</v>
      </c>
      <c r="L650" s="21" t="s">
        <v>1</v>
      </c>
      <c r="M650" s="21" t="s">
        <v>1</v>
      </c>
      <c r="N650" s="21" t="s">
        <v>1</v>
      </c>
      <c r="O650" s="44">
        <v>1.7375090509000001E-2</v>
      </c>
      <c r="P650" s="37">
        <f t="shared" si="87"/>
        <v>0.45282459015438814</v>
      </c>
      <c r="Q650" s="126">
        <f t="shared" si="88"/>
        <v>982.09163485585327</v>
      </c>
      <c r="R650" s="123">
        <f t="shared" si="83"/>
        <v>0.45282459015438814</v>
      </c>
    </row>
    <row r="651" spans="1:18" s="7" customFormat="1" x14ac:dyDescent="0.25">
      <c r="A651" s="125">
        <v>26132</v>
      </c>
      <c r="B651" s="48">
        <f t="shared" si="85"/>
        <v>251.37457036426528</v>
      </c>
      <c r="C651" s="48">
        <f t="shared" si="86"/>
        <v>-7.6956232216895959E-2</v>
      </c>
      <c r="D651" s="3">
        <f t="shared" si="89"/>
        <v>5.112210704390141</v>
      </c>
      <c r="E651" s="21" t="s">
        <v>1</v>
      </c>
      <c r="F651" s="21" t="s">
        <v>1</v>
      </c>
      <c r="G651" s="21" t="s">
        <v>1</v>
      </c>
      <c r="H651" s="21" t="s">
        <v>1</v>
      </c>
      <c r="I651" s="20" t="s">
        <v>1</v>
      </c>
      <c r="J651" s="20" t="s">
        <v>1</v>
      </c>
      <c r="K651" s="21" t="s">
        <v>1</v>
      </c>
      <c r="L651" s="21" t="s">
        <v>1</v>
      </c>
      <c r="M651" s="21" t="s">
        <v>1</v>
      </c>
      <c r="N651" s="21" t="s">
        <v>1</v>
      </c>
      <c r="O651" s="44">
        <v>1.7361719293999999E-2</v>
      </c>
      <c r="P651" s="37">
        <f t="shared" si="87"/>
        <v>-7.6956232216895959E-2</v>
      </c>
      <c r="Q651" s="126">
        <f t="shared" si="88"/>
        <v>981.33585413675087</v>
      </c>
      <c r="R651" s="123">
        <f t="shared" ref="R651:R714" si="90">((Q651/Q650)-1)*100</f>
        <v>-7.6956232216895959E-2</v>
      </c>
    </row>
    <row r="652" spans="1:18" s="7" customFormat="1" x14ac:dyDescent="0.25">
      <c r="A652" s="125">
        <v>26163</v>
      </c>
      <c r="B652" s="48">
        <f t="shared" si="85"/>
        <v>253.67028187906652</v>
      </c>
      <c r="C652" s="48">
        <f t="shared" si="86"/>
        <v>0.91326322765048484</v>
      </c>
      <c r="D652" s="3">
        <f t="shared" si="89"/>
        <v>5.5837014934499107</v>
      </c>
      <c r="E652" s="21" t="s">
        <v>1</v>
      </c>
      <c r="F652" s="21" t="s">
        <v>1</v>
      </c>
      <c r="G652" s="21" t="s">
        <v>1</v>
      </c>
      <c r="H652" s="21" t="s">
        <v>1</v>
      </c>
      <c r="I652" s="20" t="s">
        <v>1</v>
      </c>
      <c r="J652" s="20" t="s">
        <v>1</v>
      </c>
      <c r="K652" s="21" t="s">
        <v>1</v>
      </c>
      <c r="L652" s="21" t="s">
        <v>1</v>
      </c>
      <c r="M652" s="21" t="s">
        <v>1</v>
      </c>
      <c r="N652" s="21" t="s">
        <v>1</v>
      </c>
      <c r="O652" s="44">
        <v>1.7520277492000001E-2</v>
      </c>
      <c r="P652" s="37">
        <f t="shared" si="87"/>
        <v>0.91326322765048484</v>
      </c>
      <c r="Q652" s="126">
        <f t="shared" si="88"/>
        <v>990.29803363233157</v>
      </c>
      <c r="R652" s="123">
        <f t="shared" si="90"/>
        <v>0.91326322765048484</v>
      </c>
    </row>
    <row r="653" spans="1:18" s="7" customFormat="1" x14ac:dyDescent="0.25">
      <c r="A653" s="125">
        <v>26194</v>
      </c>
      <c r="B653" s="48">
        <f t="shared" si="85"/>
        <v>254.50008479341705</v>
      </c>
      <c r="C653" s="48">
        <f t="shared" si="86"/>
        <v>0.32711869447368258</v>
      </c>
      <c r="D653" s="3">
        <f t="shared" si="89"/>
        <v>5.6735865627017157</v>
      </c>
      <c r="E653" s="21" t="s">
        <v>1</v>
      </c>
      <c r="F653" s="21" t="s">
        <v>1</v>
      </c>
      <c r="G653" s="21" t="s">
        <v>1</v>
      </c>
      <c r="H653" s="21" t="s">
        <v>1</v>
      </c>
      <c r="I653" s="20" t="s">
        <v>1</v>
      </c>
      <c r="J653" s="20" t="s">
        <v>1</v>
      </c>
      <c r="K653" s="21" t="s">
        <v>1</v>
      </c>
      <c r="L653" s="21" t="s">
        <v>1</v>
      </c>
      <c r="M653" s="21" t="s">
        <v>1</v>
      </c>
      <c r="N653" s="21" t="s">
        <v>1</v>
      </c>
      <c r="O653" s="44">
        <v>1.7577589594999998E-2</v>
      </c>
      <c r="P653" s="37">
        <f t="shared" si="87"/>
        <v>0.32711869447368258</v>
      </c>
      <c r="Q653" s="126">
        <f t="shared" si="88"/>
        <v>993.53748363134821</v>
      </c>
      <c r="R653" s="123">
        <f t="shared" si="90"/>
        <v>0.32711869447368258</v>
      </c>
    </row>
    <row r="654" spans="1:18" s="7" customFormat="1" x14ac:dyDescent="0.25">
      <c r="A654" s="125">
        <v>26224</v>
      </c>
      <c r="B654" s="48">
        <f t="shared" si="85"/>
        <v>254.7490955577008</v>
      </c>
      <c r="C654" s="48">
        <f t="shared" si="86"/>
        <v>9.7843096785554806E-2</v>
      </c>
      <c r="D654" s="3">
        <f t="shared" si="89"/>
        <v>5.7405522510418416</v>
      </c>
      <c r="E654" s="21" t="s">
        <v>1</v>
      </c>
      <c r="F654" s="21" t="s">
        <v>1</v>
      </c>
      <c r="G654" s="21" t="s">
        <v>1</v>
      </c>
      <c r="H654" s="21" t="s">
        <v>1</v>
      </c>
      <c r="I654" s="20" t="s">
        <v>1</v>
      </c>
      <c r="J654" s="20" t="s">
        <v>1</v>
      </c>
      <c r="K654" s="21" t="s">
        <v>1</v>
      </c>
      <c r="L654" s="21" t="s">
        <v>1</v>
      </c>
      <c r="M654" s="21" t="s">
        <v>1</v>
      </c>
      <c r="N654" s="21" t="s">
        <v>1</v>
      </c>
      <c r="O654" s="44">
        <v>1.7594788053E-2</v>
      </c>
      <c r="P654" s="37">
        <f t="shared" si="87"/>
        <v>9.7843096785554806E-2</v>
      </c>
      <c r="Q654" s="126">
        <f t="shared" si="88"/>
        <v>994.50959147305844</v>
      </c>
      <c r="R654" s="123">
        <f t="shared" si="90"/>
        <v>9.7843096785554806E-2</v>
      </c>
    </row>
    <row r="655" spans="1:18" s="7" customFormat="1" x14ac:dyDescent="0.25">
      <c r="A655" s="125">
        <v>26255</v>
      </c>
      <c r="B655" s="48">
        <f t="shared" si="85"/>
        <v>255.16394709966801</v>
      </c>
      <c r="C655" s="48">
        <f t="shared" si="86"/>
        <v>0.16284711082448222</v>
      </c>
      <c r="D655" s="3">
        <f t="shared" si="89"/>
        <v>5.3442798505739741</v>
      </c>
      <c r="E655" s="21" t="s">
        <v>1</v>
      </c>
      <c r="F655" s="21" t="s">
        <v>1</v>
      </c>
      <c r="G655" s="21" t="s">
        <v>1</v>
      </c>
      <c r="H655" s="21" t="s">
        <v>1</v>
      </c>
      <c r="I655" s="20" t="s">
        <v>1</v>
      </c>
      <c r="J655" s="20" t="s">
        <v>1</v>
      </c>
      <c r="K655" s="21" t="s">
        <v>1</v>
      </c>
      <c r="L655" s="21" t="s">
        <v>1</v>
      </c>
      <c r="M655" s="21" t="s">
        <v>1</v>
      </c>
      <c r="N655" s="21" t="s">
        <v>1</v>
      </c>
      <c r="O655" s="44">
        <v>1.7623440657E-2</v>
      </c>
      <c r="P655" s="37">
        <f t="shared" si="87"/>
        <v>0.16284711082448222</v>
      </c>
      <c r="Q655" s="126">
        <f t="shared" si="88"/>
        <v>996.1291216096447</v>
      </c>
      <c r="R655" s="123">
        <f t="shared" si="90"/>
        <v>0.16284711082448222</v>
      </c>
    </row>
    <row r="656" spans="1:18" s="7" customFormat="1" x14ac:dyDescent="0.25">
      <c r="A656" s="125">
        <v>26285</v>
      </c>
      <c r="B656" s="48">
        <f t="shared" si="85"/>
        <v>256.38104462562467</v>
      </c>
      <c r="C656" s="48">
        <f t="shared" si="86"/>
        <v>0.47698647861142973</v>
      </c>
      <c r="D656" s="3">
        <f t="shared" si="89"/>
        <v>4.9598259051101046</v>
      </c>
      <c r="E656" s="21" t="s">
        <v>1</v>
      </c>
      <c r="F656" s="21" t="s">
        <v>1</v>
      </c>
      <c r="G656" s="21" t="s">
        <v>1</v>
      </c>
      <c r="H656" s="21" t="s">
        <v>1</v>
      </c>
      <c r="I656" s="20" t="s">
        <v>1</v>
      </c>
      <c r="J656" s="20" t="s">
        <v>1</v>
      </c>
      <c r="K656" s="21" t="s">
        <v>1</v>
      </c>
      <c r="L656" s="21" t="s">
        <v>1</v>
      </c>
      <c r="M656" s="21" t="s">
        <v>1</v>
      </c>
      <c r="N656" s="21" t="s">
        <v>1</v>
      </c>
      <c r="O656" s="44">
        <v>1.7707502085999999E-2</v>
      </c>
      <c r="P656" s="37">
        <f t="shared" si="87"/>
        <v>0.47698647861142973</v>
      </c>
      <c r="Q656" s="126">
        <f t="shared" si="88"/>
        <v>1000.8805228292335</v>
      </c>
      <c r="R656" s="123">
        <f t="shared" si="90"/>
        <v>0.47698647861142973</v>
      </c>
    </row>
    <row r="657" spans="1:18" s="7" customFormat="1" x14ac:dyDescent="0.25">
      <c r="A657" s="125">
        <v>26316</v>
      </c>
      <c r="B657" s="48">
        <f t="shared" si="85"/>
        <v>257.51507199539736</v>
      </c>
      <c r="C657" s="48">
        <f t="shared" si="86"/>
        <v>0.44232106606345578</v>
      </c>
      <c r="D657" s="3">
        <f t="shared" si="89"/>
        <v>4.3956092833651983</v>
      </c>
      <c r="E657" s="21" t="s">
        <v>1</v>
      </c>
      <c r="F657" s="21" t="s">
        <v>1</v>
      </c>
      <c r="G657" s="21" t="s">
        <v>1</v>
      </c>
      <c r="H657" s="21" t="s">
        <v>1</v>
      </c>
      <c r="I657" s="20" t="s">
        <v>1</v>
      </c>
      <c r="J657" s="20" t="s">
        <v>1</v>
      </c>
      <c r="K657" s="21" t="s">
        <v>1</v>
      </c>
      <c r="L657" s="21" t="s">
        <v>1</v>
      </c>
      <c r="M657" s="21" t="s">
        <v>1</v>
      </c>
      <c r="N657" s="21" t="s">
        <v>1</v>
      </c>
      <c r="O657" s="44">
        <v>1.7785826098000002E-2</v>
      </c>
      <c r="P657" s="37">
        <f t="shared" si="87"/>
        <v>0.44232106606345578</v>
      </c>
      <c r="Q657" s="126">
        <f t="shared" si="88"/>
        <v>1005.3076282278333</v>
      </c>
      <c r="R657" s="123">
        <f t="shared" si="90"/>
        <v>0.44232106606345578</v>
      </c>
    </row>
    <row r="658" spans="1:18" s="7" customFormat="1" x14ac:dyDescent="0.25">
      <c r="A658" s="125">
        <v>26347</v>
      </c>
      <c r="B658" s="48">
        <f t="shared" si="85"/>
        <v>258.3172181489706</v>
      </c>
      <c r="C658" s="48">
        <f t="shared" si="86"/>
        <v>0.31149483692649582</v>
      </c>
      <c r="D658" s="3">
        <f t="shared" si="89"/>
        <v>4.288123041096159</v>
      </c>
      <c r="E658" s="21" t="s">
        <v>1</v>
      </c>
      <c r="F658" s="21" t="s">
        <v>1</v>
      </c>
      <c r="G658" s="21" t="s">
        <v>1</v>
      </c>
      <c r="H658" s="21" t="s">
        <v>1</v>
      </c>
      <c r="I658" s="20" t="s">
        <v>1</v>
      </c>
      <c r="J658" s="20" t="s">
        <v>1</v>
      </c>
      <c r="K658" s="21" t="s">
        <v>1</v>
      </c>
      <c r="L658" s="21" t="s">
        <v>1</v>
      </c>
      <c r="M658" s="21" t="s">
        <v>1</v>
      </c>
      <c r="N658" s="21" t="s">
        <v>1</v>
      </c>
      <c r="O658" s="44">
        <v>1.7841228027999999E-2</v>
      </c>
      <c r="P658" s="37">
        <f t="shared" si="87"/>
        <v>0.31149483692649582</v>
      </c>
      <c r="Q658" s="126">
        <f t="shared" si="88"/>
        <v>1008.4391095849912</v>
      </c>
      <c r="R658" s="123">
        <f t="shared" si="90"/>
        <v>0.31149483692649582</v>
      </c>
    </row>
    <row r="659" spans="1:18" s="7" customFormat="1" x14ac:dyDescent="0.25">
      <c r="A659" s="125">
        <v>26376</v>
      </c>
      <c r="B659" s="48">
        <f t="shared" si="85"/>
        <v>259.72791305828287</v>
      </c>
      <c r="C659" s="48">
        <f t="shared" si="86"/>
        <v>0.54610951581970379</v>
      </c>
      <c r="D659" s="3">
        <f t="shared" si="89"/>
        <v>4.4610416317679258</v>
      </c>
      <c r="E659" s="21" t="s">
        <v>1</v>
      </c>
      <c r="F659" s="21" t="s">
        <v>1</v>
      </c>
      <c r="G659" s="21" t="s">
        <v>1</v>
      </c>
      <c r="H659" s="21" t="s">
        <v>1</v>
      </c>
      <c r="I659" s="20" t="s">
        <v>1</v>
      </c>
      <c r="J659" s="20" t="s">
        <v>1</v>
      </c>
      <c r="K659" s="21" t="s">
        <v>1</v>
      </c>
      <c r="L659" s="21" t="s">
        <v>1</v>
      </c>
      <c r="M659" s="21" t="s">
        <v>1</v>
      </c>
      <c r="N659" s="21" t="s">
        <v>1</v>
      </c>
      <c r="O659" s="44">
        <v>1.7938660671999999E-2</v>
      </c>
      <c r="P659" s="37">
        <f t="shared" si="87"/>
        <v>0.54610951581970379</v>
      </c>
      <c r="Q659" s="126">
        <f t="shared" si="88"/>
        <v>1013.9462915236824</v>
      </c>
      <c r="R659" s="123">
        <f t="shared" si="90"/>
        <v>0.54610951581970379</v>
      </c>
    </row>
    <row r="660" spans="1:18" s="7" customFormat="1" x14ac:dyDescent="0.25">
      <c r="A660" s="125">
        <v>26407</v>
      </c>
      <c r="B660" s="48">
        <f t="shared" si="85"/>
        <v>261.35986211172803</v>
      </c>
      <c r="C660" s="48">
        <f t="shared" si="86"/>
        <v>0.62833025308255408</v>
      </c>
      <c r="D660" s="3">
        <f t="shared" si="89"/>
        <v>4.5821960259702976</v>
      </c>
      <c r="E660" s="21" t="s">
        <v>1</v>
      </c>
      <c r="F660" s="21" t="s">
        <v>1</v>
      </c>
      <c r="G660" s="21" t="s">
        <v>1</v>
      </c>
      <c r="H660" s="21" t="s">
        <v>1</v>
      </c>
      <c r="I660" s="20" t="s">
        <v>1</v>
      </c>
      <c r="J660" s="20" t="s">
        <v>1</v>
      </c>
      <c r="K660" s="21" t="s">
        <v>1</v>
      </c>
      <c r="L660" s="21" t="s">
        <v>1</v>
      </c>
      <c r="M660" s="21" t="s">
        <v>1</v>
      </c>
      <c r="N660" s="21" t="s">
        <v>1</v>
      </c>
      <c r="O660" s="44">
        <v>1.8051374703999999E-2</v>
      </c>
      <c r="P660" s="37">
        <f t="shared" si="87"/>
        <v>0.62833025308255408</v>
      </c>
      <c r="Q660" s="126">
        <f t="shared" si="88"/>
        <v>1020.3172228233343</v>
      </c>
      <c r="R660" s="123">
        <f t="shared" si="90"/>
        <v>0.62833025308255408</v>
      </c>
    </row>
    <row r="661" spans="1:18" s="7" customFormat="1" x14ac:dyDescent="0.25">
      <c r="A661" s="125">
        <v>26437</v>
      </c>
      <c r="B661" s="48">
        <f t="shared" ref="B661:B724" si="91">B660*(1+(C661/100))</f>
        <v>261.88534072576169</v>
      </c>
      <c r="C661" s="48">
        <f t="shared" si="86"/>
        <v>0.20105559047509658</v>
      </c>
      <c r="D661" s="3">
        <f t="shared" si="89"/>
        <v>4.5725396428123455</v>
      </c>
      <c r="E661" s="21" t="s">
        <v>1</v>
      </c>
      <c r="F661" s="21" t="s">
        <v>1</v>
      </c>
      <c r="G661" s="21" t="s">
        <v>1</v>
      </c>
      <c r="H661" s="21" t="s">
        <v>1</v>
      </c>
      <c r="I661" s="20" t="s">
        <v>1</v>
      </c>
      <c r="J661" s="20" t="s">
        <v>1</v>
      </c>
      <c r="K661" s="21" t="s">
        <v>1</v>
      </c>
      <c r="L661" s="21" t="s">
        <v>1</v>
      </c>
      <c r="M661" s="21" t="s">
        <v>1</v>
      </c>
      <c r="N661" s="21" t="s">
        <v>1</v>
      </c>
      <c r="O661" s="44">
        <v>1.8087668001999999E-2</v>
      </c>
      <c r="P661" s="37">
        <f t="shared" si="87"/>
        <v>0.20105559047509658</v>
      </c>
      <c r="Q661" s="126">
        <f t="shared" si="88"/>
        <v>1022.3686276404009</v>
      </c>
      <c r="R661" s="123">
        <f t="shared" si="90"/>
        <v>0.20105559047509658</v>
      </c>
    </row>
    <row r="662" spans="1:18" s="7" customFormat="1" x14ac:dyDescent="0.25">
      <c r="A662" s="125">
        <v>26468</v>
      </c>
      <c r="B662" s="48">
        <f t="shared" si="91"/>
        <v>263.82151424910762</v>
      </c>
      <c r="C662" s="48">
        <f t="shared" si="86"/>
        <v>0.73932107768239774</v>
      </c>
      <c r="D662" s="3">
        <f t="shared" si="89"/>
        <v>4.8707857640317709</v>
      </c>
      <c r="E662" s="21" t="s">
        <v>1</v>
      </c>
      <c r="F662" s="21" t="s">
        <v>1</v>
      </c>
      <c r="G662" s="21" t="s">
        <v>1</v>
      </c>
      <c r="H662" s="21" t="s">
        <v>1</v>
      </c>
      <c r="I662" s="20" t="s">
        <v>1</v>
      </c>
      <c r="J662" s="20" t="s">
        <v>1</v>
      </c>
      <c r="K662" s="21" t="s">
        <v>1</v>
      </c>
      <c r="L662" s="21" t="s">
        <v>1</v>
      </c>
      <c r="M662" s="21" t="s">
        <v>1</v>
      </c>
      <c r="N662" s="21" t="s">
        <v>1</v>
      </c>
      <c r="O662" s="44">
        <v>1.8221393943999999E-2</v>
      </c>
      <c r="P662" s="37">
        <f t="shared" si="87"/>
        <v>0.73932107768239774</v>
      </c>
      <c r="Q662" s="126">
        <f t="shared" si="88"/>
        <v>1029.9272143961587</v>
      </c>
      <c r="R662" s="123">
        <f t="shared" si="90"/>
        <v>0.73932107768239774</v>
      </c>
    </row>
    <row r="663" spans="1:18" s="7" customFormat="1" x14ac:dyDescent="0.25">
      <c r="A663" s="125">
        <v>26498</v>
      </c>
      <c r="B663" s="48">
        <f t="shared" si="91"/>
        <v>264.81735761645274</v>
      </c>
      <c r="C663" s="48">
        <f t="shared" si="86"/>
        <v>0.37746859659246734</v>
      </c>
      <c r="D663" s="3">
        <f t="shared" si="89"/>
        <v>5.3477116769240496</v>
      </c>
      <c r="E663" s="21" t="s">
        <v>1</v>
      </c>
      <c r="F663" s="21" t="s">
        <v>1</v>
      </c>
      <c r="G663" s="21" t="s">
        <v>1</v>
      </c>
      <c r="H663" s="21" t="s">
        <v>1</v>
      </c>
      <c r="I663" s="20" t="s">
        <v>1</v>
      </c>
      <c r="J663" s="20" t="s">
        <v>1</v>
      </c>
      <c r="K663" s="21" t="s">
        <v>1</v>
      </c>
      <c r="L663" s="21" t="s">
        <v>1</v>
      </c>
      <c r="M663" s="21" t="s">
        <v>1</v>
      </c>
      <c r="N663" s="21" t="s">
        <v>1</v>
      </c>
      <c r="O663" s="44">
        <v>1.8290173983999999E-2</v>
      </c>
      <c r="P663" s="37">
        <f t="shared" si="87"/>
        <v>0.37746859659246734</v>
      </c>
      <c r="Q663" s="126">
        <f t="shared" si="88"/>
        <v>1033.8148661982636</v>
      </c>
      <c r="R663" s="123">
        <f t="shared" si="90"/>
        <v>0.37746859659246734</v>
      </c>
    </row>
    <row r="664" spans="1:18" s="7" customFormat="1" x14ac:dyDescent="0.25">
      <c r="A664" s="125">
        <v>26529</v>
      </c>
      <c r="B664" s="48">
        <f t="shared" si="91"/>
        <v>266.55993375644306</v>
      </c>
      <c r="C664" s="48">
        <f t="shared" si="86"/>
        <v>0.65802942664889841</v>
      </c>
      <c r="D664" s="3">
        <f t="shared" si="89"/>
        <v>5.0812620942020548</v>
      </c>
      <c r="E664" s="21" t="s">
        <v>1</v>
      </c>
      <c r="F664" s="21" t="s">
        <v>1</v>
      </c>
      <c r="G664" s="21" t="s">
        <v>1</v>
      </c>
      <c r="H664" s="21" t="s">
        <v>1</v>
      </c>
      <c r="I664" s="20" t="s">
        <v>1</v>
      </c>
      <c r="J664" s="20" t="s">
        <v>1</v>
      </c>
      <c r="K664" s="21" t="s">
        <v>1</v>
      </c>
      <c r="L664" s="21" t="s">
        <v>1</v>
      </c>
      <c r="M664" s="21" t="s">
        <v>1</v>
      </c>
      <c r="N664" s="21" t="s">
        <v>1</v>
      </c>
      <c r="O664" s="44">
        <v>1.8410528711000001E-2</v>
      </c>
      <c r="P664" s="37">
        <f t="shared" si="87"/>
        <v>0.65802942664889841</v>
      </c>
      <c r="Q664" s="126">
        <f t="shared" si="88"/>
        <v>1040.6176722349192</v>
      </c>
      <c r="R664" s="123">
        <f t="shared" si="90"/>
        <v>0.65802942664889841</v>
      </c>
    </row>
    <row r="665" spans="1:18" s="7" customFormat="1" x14ac:dyDescent="0.25">
      <c r="A665" s="125">
        <v>26560</v>
      </c>
      <c r="B665" s="48">
        <f t="shared" si="91"/>
        <v>267.77693143750486</v>
      </c>
      <c r="C665" s="48">
        <f t="shared" si="86"/>
        <v>0.45655686655960981</v>
      </c>
      <c r="D665" s="3">
        <f t="shared" si="89"/>
        <v>5.2168338784110535</v>
      </c>
      <c r="E665" s="21" t="s">
        <v>1</v>
      </c>
      <c r="F665" s="21" t="s">
        <v>1</v>
      </c>
      <c r="G665" s="21" t="s">
        <v>1</v>
      </c>
      <c r="H665" s="21" t="s">
        <v>1</v>
      </c>
      <c r="I665" s="20" t="s">
        <v>1</v>
      </c>
      <c r="J665" s="20" t="s">
        <v>1</v>
      </c>
      <c r="K665" s="21" t="s">
        <v>1</v>
      </c>
      <c r="L665" s="21" t="s">
        <v>1</v>
      </c>
      <c r="M665" s="21" t="s">
        <v>1</v>
      </c>
      <c r="N665" s="21" t="s">
        <v>1</v>
      </c>
      <c r="O665" s="44">
        <v>1.8494583243999999E-2</v>
      </c>
      <c r="P665" s="37">
        <f>((O665/O664)-1)*100</f>
        <v>0.45655686655960981</v>
      </c>
      <c r="Q665" s="126">
        <f t="shared" si="88"/>
        <v>1045.3686836721404</v>
      </c>
      <c r="R665" s="123">
        <f t="shared" si="90"/>
        <v>0.45655686655960981</v>
      </c>
    </row>
    <row r="666" spans="1:18" s="7" customFormat="1" x14ac:dyDescent="0.25">
      <c r="A666" s="125">
        <v>26590</v>
      </c>
      <c r="B666" s="48">
        <f t="shared" si="91"/>
        <v>267.97052882086047</v>
      </c>
      <c r="C666" s="48">
        <f t="shared" si="86"/>
        <v>7.2298006522197866E-2</v>
      </c>
      <c r="D666" s="3">
        <f t="shared" si="89"/>
        <v>5.1899824155273722</v>
      </c>
      <c r="E666" s="21" t="s">
        <v>1</v>
      </c>
      <c r="F666" s="21" t="s">
        <v>1</v>
      </c>
      <c r="G666" s="21" t="s">
        <v>1</v>
      </c>
      <c r="H666" s="21" t="s">
        <v>1</v>
      </c>
      <c r="I666" s="20" t="s">
        <v>1</v>
      </c>
      <c r="J666" s="20" t="s">
        <v>1</v>
      </c>
      <c r="K666" s="21" t="s">
        <v>1</v>
      </c>
      <c r="L666" s="21" t="s">
        <v>1</v>
      </c>
      <c r="M666" s="21" t="s">
        <v>1</v>
      </c>
      <c r="N666" s="21" t="s">
        <v>1</v>
      </c>
      <c r="O666" s="44">
        <v>1.8507954459000001E-2</v>
      </c>
      <c r="P666" s="37">
        <f t="shared" si="87"/>
        <v>7.2298006522197866E-2</v>
      </c>
      <c r="Q666" s="126">
        <f t="shared" si="88"/>
        <v>1046.1244643912428</v>
      </c>
      <c r="R666" s="123">
        <f t="shared" si="90"/>
        <v>7.2298006522197866E-2</v>
      </c>
    </row>
    <row r="667" spans="1:18" s="7" customFormat="1" x14ac:dyDescent="0.25">
      <c r="A667" s="125">
        <v>26621</v>
      </c>
      <c r="B667" s="48">
        <f t="shared" si="91"/>
        <v>269.71310496085073</v>
      </c>
      <c r="C667" s="48">
        <f t="shared" si="86"/>
        <v>0.65028648771865427</v>
      </c>
      <c r="D667" s="3">
        <f t="shared" si="89"/>
        <v>5.7018861898619821</v>
      </c>
      <c r="E667" s="21" t="s">
        <v>1</v>
      </c>
      <c r="F667" s="21" t="s">
        <v>1</v>
      </c>
      <c r="G667" s="21" t="s">
        <v>1</v>
      </c>
      <c r="H667" s="21" t="s">
        <v>1</v>
      </c>
      <c r="I667" s="20" t="s">
        <v>1</v>
      </c>
      <c r="J667" s="20" t="s">
        <v>1</v>
      </c>
      <c r="K667" s="21" t="s">
        <v>1</v>
      </c>
      <c r="L667" s="21" t="s">
        <v>1</v>
      </c>
      <c r="M667" s="21" t="s">
        <v>1</v>
      </c>
      <c r="N667" s="21" t="s">
        <v>1</v>
      </c>
      <c r="O667" s="44">
        <v>1.8628309185999999E-2</v>
      </c>
      <c r="P667" s="37">
        <f t="shared" si="87"/>
        <v>0.65028648771865427</v>
      </c>
      <c r="Q667" s="126">
        <f t="shared" si="88"/>
        <v>1052.9272704278981</v>
      </c>
      <c r="R667" s="123">
        <f t="shared" si="90"/>
        <v>0.65028648771865427</v>
      </c>
    </row>
    <row r="668" spans="1:18" s="7" customFormat="1" x14ac:dyDescent="0.25">
      <c r="A668" s="125">
        <v>26651</v>
      </c>
      <c r="B668" s="48">
        <f t="shared" si="91"/>
        <v>270.62597803138527</v>
      </c>
      <c r="C668" s="48">
        <f t="shared" si="86"/>
        <v>0.33846077693076015</v>
      </c>
      <c r="D668" s="3">
        <f t="shared" si="89"/>
        <v>5.5561570187692588</v>
      </c>
      <c r="E668" s="21" t="s">
        <v>1</v>
      </c>
      <c r="F668" s="21" t="s">
        <v>1</v>
      </c>
      <c r="G668" s="21" t="s">
        <v>1</v>
      </c>
      <c r="H668" s="21" t="s">
        <v>1</v>
      </c>
      <c r="I668" s="20" t="s">
        <v>1</v>
      </c>
      <c r="J668" s="20" t="s">
        <v>1</v>
      </c>
      <c r="K668" s="21" t="s">
        <v>1</v>
      </c>
      <c r="L668" s="21" t="s">
        <v>1</v>
      </c>
      <c r="M668" s="21" t="s">
        <v>1</v>
      </c>
      <c r="N668" s="21" t="s">
        <v>1</v>
      </c>
      <c r="O668" s="44">
        <v>1.8691358706E-2</v>
      </c>
      <c r="P668" s="37">
        <f t="shared" si="87"/>
        <v>0.33846077693076015</v>
      </c>
      <c r="Q668" s="126">
        <f t="shared" si="88"/>
        <v>1056.4910162479041</v>
      </c>
      <c r="R668" s="123">
        <f t="shared" si="90"/>
        <v>0.33846077693076015</v>
      </c>
    </row>
    <row r="669" spans="1:18" s="7" customFormat="1" x14ac:dyDescent="0.25">
      <c r="A669" s="125">
        <v>26682</v>
      </c>
      <c r="B669" s="48">
        <f t="shared" si="91"/>
        <v>274.5536386141103</v>
      </c>
      <c r="C669" s="48">
        <f t="shared" si="86"/>
        <v>1.4513243005331633</v>
      </c>
      <c r="D669" s="3">
        <f t="shared" si="89"/>
        <v>6.6165317962505465</v>
      </c>
      <c r="E669" s="21" t="s">
        <v>1</v>
      </c>
      <c r="F669" s="21" t="s">
        <v>1</v>
      </c>
      <c r="G669" s="21" t="s">
        <v>1</v>
      </c>
      <c r="H669" s="21" t="s">
        <v>1</v>
      </c>
      <c r="I669" s="20" t="s">
        <v>1</v>
      </c>
      <c r="J669" s="20" t="s">
        <v>1</v>
      </c>
      <c r="K669" s="21" t="s">
        <v>1</v>
      </c>
      <c r="L669" s="21" t="s">
        <v>1</v>
      </c>
      <c r="M669" s="21" t="s">
        <v>1</v>
      </c>
      <c r="N669" s="21" t="s">
        <v>1</v>
      </c>
      <c r="O669" s="44">
        <v>1.8962630937E-2</v>
      </c>
      <c r="P669" s="37">
        <f t="shared" si="87"/>
        <v>1.4513243005331633</v>
      </c>
      <c r="Q669" s="126">
        <f t="shared" si="88"/>
        <v>1071.8241270996598</v>
      </c>
      <c r="R669" s="123">
        <f t="shared" si="90"/>
        <v>1.4513243005331633</v>
      </c>
    </row>
    <row r="670" spans="1:18" s="7" customFormat="1" x14ac:dyDescent="0.25">
      <c r="A670" s="125">
        <v>26713</v>
      </c>
      <c r="B670" s="48">
        <f t="shared" si="91"/>
        <v>276.82179319855038</v>
      </c>
      <c r="C670" s="48">
        <f t="shared" si="86"/>
        <v>0.82612439444957886</v>
      </c>
      <c r="D670" s="3">
        <f t="shared" si="89"/>
        <v>7.1635081788888888</v>
      </c>
      <c r="E670" s="21" t="s">
        <v>1</v>
      </c>
      <c r="F670" s="21" t="s">
        <v>1</v>
      </c>
      <c r="G670" s="21" t="s">
        <v>1</v>
      </c>
      <c r="H670" s="21" t="s">
        <v>1</v>
      </c>
      <c r="I670" s="20" t="s">
        <v>1</v>
      </c>
      <c r="J670" s="20" t="s">
        <v>1</v>
      </c>
      <c r="K670" s="21" t="s">
        <v>1</v>
      </c>
      <c r="L670" s="21" t="s">
        <v>1</v>
      </c>
      <c r="M670" s="21" t="s">
        <v>1</v>
      </c>
      <c r="N670" s="21" t="s">
        <v>1</v>
      </c>
      <c r="O670" s="44">
        <v>1.9119285856999998E-2</v>
      </c>
      <c r="P670" s="37">
        <f t="shared" si="87"/>
        <v>0.82612439444957886</v>
      </c>
      <c r="Q670" s="126">
        <f t="shared" si="88"/>
        <v>1080.6787276792263</v>
      </c>
      <c r="R670" s="123">
        <f t="shared" si="90"/>
        <v>0.82612439444957886</v>
      </c>
    </row>
    <row r="671" spans="1:18" s="7" customFormat="1" x14ac:dyDescent="0.25">
      <c r="A671" s="125">
        <v>26741</v>
      </c>
      <c r="B671" s="48">
        <f t="shared" si="91"/>
        <v>279.25588840556884</v>
      </c>
      <c r="C671" s="48">
        <f t="shared" si="86"/>
        <v>0.87930042605879333</v>
      </c>
      <c r="D671" s="3">
        <f t="shared" si="89"/>
        <v>7.5186279046195237</v>
      </c>
      <c r="E671" s="21" t="s">
        <v>1</v>
      </c>
      <c r="F671" s="21" t="s">
        <v>1</v>
      </c>
      <c r="G671" s="21" t="s">
        <v>1</v>
      </c>
      <c r="H671" s="21" t="s">
        <v>1</v>
      </c>
      <c r="I671" s="20" t="s">
        <v>1</v>
      </c>
      <c r="J671" s="20" t="s">
        <v>1</v>
      </c>
      <c r="K671" s="21" t="s">
        <v>1</v>
      </c>
      <c r="L671" s="21" t="s">
        <v>1</v>
      </c>
      <c r="M671" s="21" t="s">
        <v>1</v>
      </c>
      <c r="N671" s="21" t="s">
        <v>1</v>
      </c>
      <c r="O671" s="44">
        <v>1.9287401818999999E-2</v>
      </c>
      <c r="P671" s="37">
        <f t="shared" si="87"/>
        <v>0.87930042605879333</v>
      </c>
      <c r="Q671" s="126">
        <f t="shared" si="88"/>
        <v>1090.1811403360366</v>
      </c>
      <c r="R671" s="123">
        <f t="shared" si="90"/>
        <v>0.87930042605879333</v>
      </c>
    </row>
    <row r="672" spans="1:18" s="7" customFormat="1" x14ac:dyDescent="0.25">
      <c r="A672" s="125">
        <v>26772</v>
      </c>
      <c r="B672" s="48">
        <f t="shared" si="91"/>
        <v>283.68147067196645</v>
      </c>
      <c r="C672" s="48">
        <f t="shared" si="86"/>
        <v>1.5847767048586814</v>
      </c>
      <c r="D672" s="3">
        <f t="shared" si="89"/>
        <v>8.5405648671088574</v>
      </c>
      <c r="E672" s="21" t="s">
        <v>1</v>
      </c>
      <c r="F672" s="21" t="s">
        <v>1</v>
      </c>
      <c r="G672" s="21" t="s">
        <v>1</v>
      </c>
      <c r="H672" s="21" t="s">
        <v>1</v>
      </c>
      <c r="I672" s="20" t="s">
        <v>1</v>
      </c>
      <c r="J672" s="20" t="s">
        <v>1</v>
      </c>
      <c r="K672" s="21" t="s">
        <v>1</v>
      </c>
      <c r="L672" s="21" t="s">
        <v>1</v>
      </c>
      <c r="M672" s="21" t="s">
        <v>1</v>
      </c>
      <c r="N672" s="21" t="s">
        <v>1</v>
      </c>
      <c r="O672" s="44">
        <v>1.9593064069999999E-2</v>
      </c>
      <c r="P672" s="37">
        <f t="shared" si="87"/>
        <v>1.5847767048586814</v>
      </c>
      <c r="Q672" s="126">
        <f t="shared" si="88"/>
        <v>1107.4580770888449</v>
      </c>
      <c r="R672" s="123">
        <f t="shared" si="90"/>
        <v>1.5847767048586814</v>
      </c>
    </row>
    <row r="673" spans="1:18" s="7" customFormat="1" x14ac:dyDescent="0.25">
      <c r="A673" s="125">
        <v>26802</v>
      </c>
      <c r="B673" s="48">
        <f t="shared" si="91"/>
        <v>286.6964578739466</v>
      </c>
      <c r="C673" s="48">
        <f t="shared" si="86"/>
        <v>1.0628072375818087</v>
      </c>
      <c r="D673" s="3">
        <f t="shared" si="89"/>
        <v>9.4740381723642741</v>
      </c>
      <c r="E673" s="21" t="s">
        <v>1</v>
      </c>
      <c r="F673" s="21" t="s">
        <v>1</v>
      </c>
      <c r="G673" s="21" t="s">
        <v>1</v>
      </c>
      <c r="H673" s="21" t="s">
        <v>1</v>
      </c>
      <c r="I673" s="20" t="s">
        <v>1</v>
      </c>
      <c r="J673" s="20" t="s">
        <v>1</v>
      </c>
      <c r="K673" s="21" t="s">
        <v>1</v>
      </c>
      <c r="L673" s="21" t="s">
        <v>1</v>
      </c>
      <c r="M673" s="21" t="s">
        <v>1</v>
      </c>
      <c r="N673" s="21" t="s">
        <v>1</v>
      </c>
      <c r="O673" s="44">
        <v>1.9801300572999999E-2</v>
      </c>
      <c r="P673" s="37">
        <f t="shared" si="87"/>
        <v>1.0628072375818087</v>
      </c>
      <c r="Q673" s="126">
        <f t="shared" si="88"/>
        <v>1119.2282216853296</v>
      </c>
      <c r="R673" s="123">
        <f t="shared" si="90"/>
        <v>1.0628072375818087</v>
      </c>
    </row>
    <row r="674" spans="1:18" s="7" customFormat="1" x14ac:dyDescent="0.25">
      <c r="A674" s="125">
        <v>26833</v>
      </c>
      <c r="B674" s="48">
        <f t="shared" si="91"/>
        <v>289.04748292478104</v>
      </c>
      <c r="C674" s="48">
        <f t="shared" si="86"/>
        <v>0.82003979688793915</v>
      </c>
      <c r="D674" s="3">
        <f t="shared" si="89"/>
        <v>9.5617556996713926</v>
      </c>
      <c r="E674" s="21" t="s">
        <v>1</v>
      </c>
      <c r="F674" s="21" t="s">
        <v>1</v>
      </c>
      <c r="G674" s="21" t="s">
        <v>1</v>
      </c>
      <c r="H674" s="21" t="s">
        <v>1</v>
      </c>
      <c r="I674" s="20" t="s">
        <v>1</v>
      </c>
      <c r="J674" s="20" t="s">
        <v>1</v>
      </c>
      <c r="K674" s="21" t="s">
        <v>1</v>
      </c>
      <c r="L674" s="21" t="s">
        <v>1</v>
      </c>
      <c r="M674" s="21" t="s">
        <v>1</v>
      </c>
      <c r="N674" s="21" t="s">
        <v>1</v>
      </c>
      <c r="O674" s="44">
        <v>1.9963679118E-2</v>
      </c>
      <c r="P674" s="37">
        <f t="shared" si="87"/>
        <v>0.82003979688793915</v>
      </c>
      <c r="Q674" s="126">
        <f t="shared" si="88"/>
        <v>1128.4063385211505</v>
      </c>
      <c r="R674" s="123">
        <f t="shared" si="90"/>
        <v>0.82003979688793915</v>
      </c>
    </row>
    <row r="675" spans="1:18" s="7" customFormat="1" x14ac:dyDescent="0.25">
      <c r="A675" s="125">
        <v>26863</v>
      </c>
      <c r="B675" s="48">
        <f t="shared" si="91"/>
        <v>296.46039563238145</v>
      </c>
      <c r="C675" s="48">
        <f t="shared" si="86"/>
        <v>2.5646003323023248</v>
      </c>
      <c r="D675" s="3">
        <f t="shared" si="89"/>
        <v>11.949004514182482</v>
      </c>
      <c r="E675" s="21" t="s">
        <v>1</v>
      </c>
      <c r="F675" s="21" t="s">
        <v>1</v>
      </c>
      <c r="G675" s="21" t="s">
        <v>1</v>
      </c>
      <c r="H675" s="21" t="s">
        <v>1</v>
      </c>
      <c r="I675" s="20" t="s">
        <v>1</v>
      </c>
      <c r="J675" s="20" t="s">
        <v>1</v>
      </c>
      <c r="K675" s="21" t="s">
        <v>1</v>
      </c>
      <c r="L675" s="21" t="s">
        <v>1</v>
      </c>
      <c r="M675" s="21" t="s">
        <v>1</v>
      </c>
      <c r="N675" s="21" t="s">
        <v>1</v>
      </c>
      <c r="O675" s="44">
        <v>2.0475667699E-2</v>
      </c>
      <c r="P675" s="37">
        <f t="shared" si="87"/>
        <v>2.5646003323023248</v>
      </c>
      <c r="Q675" s="126">
        <f t="shared" si="88"/>
        <v>1157.3454512285844</v>
      </c>
      <c r="R675" s="123">
        <f t="shared" si="90"/>
        <v>2.5646003323023248</v>
      </c>
    </row>
    <row r="676" spans="1:18" s="7" customFormat="1" x14ac:dyDescent="0.25">
      <c r="A676" s="125">
        <v>26894</v>
      </c>
      <c r="B676" s="48">
        <f t="shared" si="91"/>
        <v>301.21795897435192</v>
      </c>
      <c r="C676" s="48">
        <f t="shared" si="86"/>
        <v>1.604788839272131</v>
      </c>
      <c r="D676" s="3">
        <f t="shared" si="89"/>
        <v>13.001963471965761</v>
      </c>
      <c r="E676" s="21" t="s">
        <v>1</v>
      </c>
      <c r="F676" s="21" t="s">
        <v>1</v>
      </c>
      <c r="G676" s="21" t="s">
        <v>1</v>
      </c>
      <c r="H676" s="21" t="s">
        <v>1</v>
      </c>
      <c r="I676" s="20" t="s">
        <v>1</v>
      </c>
      <c r="J676" s="20" t="s">
        <v>1</v>
      </c>
      <c r="K676" s="21" t="s">
        <v>1</v>
      </c>
      <c r="L676" s="21" t="s">
        <v>1</v>
      </c>
      <c r="M676" s="21" t="s">
        <v>1</v>
      </c>
      <c r="N676" s="21" t="s">
        <v>1</v>
      </c>
      <c r="O676" s="44">
        <v>2.0804258929000001E-2</v>
      </c>
      <c r="P676" s="37">
        <f t="shared" si="87"/>
        <v>1.604788839272131</v>
      </c>
      <c r="Q676" s="126">
        <f t="shared" si="88"/>
        <v>1175.9184018617243</v>
      </c>
      <c r="R676" s="123">
        <f t="shared" si="90"/>
        <v>1.604788839272131</v>
      </c>
    </row>
    <row r="677" spans="1:18" s="7" customFormat="1" x14ac:dyDescent="0.25">
      <c r="A677" s="125">
        <v>26925</v>
      </c>
      <c r="B677" s="48">
        <f t="shared" si="91"/>
        <v>308.38186090318999</v>
      </c>
      <c r="C677" s="48">
        <f t="shared" si="86"/>
        <v>2.3783116893930201</v>
      </c>
      <c r="D677" s="3">
        <f t="shared" si="89"/>
        <v>15.163714531982265</v>
      </c>
      <c r="E677" s="21" t="s">
        <v>1</v>
      </c>
      <c r="F677" s="21" t="s">
        <v>1</v>
      </c>
      <c r="G677" s="21" t="s">
        <v>1</v>
      </c>
      <c r="H677" s="21" t="s">
        <v>1</v>
      </c>
      <c r="I677" s="20" t="s">
        <v>1</v>
      </c>
      <c r="J677" s="20" t="s">
        <v>1</v>
      </c>
      <c r="K677" s="21" t="s">
        <v>1</v>
      </c>
      <c r="L677" s="21" t="s">
        <v>1</v>
      </c>
      <c r="M677" s="21" t="s">
        <v>1</v>
      </c>
      <c r="N677" s="21" t="s">
        <v>1</v>
      </c>
      <c r="O677" s="44">
        <v>2.1299049051E-2</v>
      </c>
      <c r="P677" s="37">
        <f t="shared" si="87"/>
        <v>2.3783116893930201</v>
      </c>
      <c r="Q677" s="126">
        <f t="shared" si="88"/>
        <v>1203.8854066709252</v>
      </c>
      <c r="R677" s="123">
        <f t="shared" si="90"/>
        <v>2.3783116893930201</v>
      </c>
    </row>
    <row r="678" spans="1:18" s="7" customFormat="1" x14ac:dyDescent="0.25">
      <c r="A678" s="125">
        <v>26955</v>
      </c>
      <c r="B678" s="48">
        <f t="shared" si="91"/>
        <v>312.33727809158717</v>
      </c>
      <c r="C678" s="48">
        <f t="shared" si="86"/>
        <v>1.2826361371620632</v>
      </c>
      <c r="D678" s="3">
        <f t="shared" si="89"/>
        <v>16.556577869197731</v>
      </c>
      <c r="E678" s="21" t="s">
        <v>1</v>
      </c>
      <c r="F678" s="21" t="s">
        <v>1</v>
      </c>
      <c r="G678" s="21" t="s">
        <v>1</v>
      </c>
      <c r="H678" s="21" t="s">
        <v>1</v>
      </c>
      <c r="I678" s="20" t="s">
        <v>1</v>
      </c>
      <c r="J678" s="20" t="s">
        <v>1</v>
      </c>
      <c r="K678" s="21" t="s">
        <v>1</v>
      </c>
      <c r="L678" s="21" t="s">
        <v>1</v>
      </c>
      <c r="M678" s="21" t="s">
        <v>1</v>
      </c>
      <c r="N678" s="21" t="s">
        <v>1</v>
      </c>
      <c r="O678" s="44">
        <v>2.1572238351E-2</v>
      </c>
      <c r="P678" s="37">
        <f t="shared" si="87"/>
        <v>1.2826361371620632</v>
      </c>
      <c r="Q678" s="126">
        <f t="shared" si="88"/>
        <v>1219.326875946907</v>
      </c>
      <c r="R678" s="123">
        <f t="shared" si="90"/>
        <v>1.2826361371620632</v>
      </c>
    </row>
    <row r="679" spans="1:18" s="7" customFormat="1" x14ac:dyDescent="0.25">
      <c r="A679" s="125">
        <v>26986</v>
      </c>
      <c r="B679" s="48">
        <f t="shared" si="91"/>
        <v>316.18206820791795</v>
      </c>
      <c r="C679" s="48">
        <f t="shared" si="86"/>
        <v>1.2309738177340934</v>
      </c>
      <c r="D679" s="3">
        <f t="shared" si="89"/>
        <v>17.229034256163512</v>
      </c>
      <c r="E679" s="21" t="s">
        <v>1</v>
      </c>
      <c r="F679" s="21" t="s">
        <v>1</v>
      </c>
      <c r="G679" s="21" t="s">
        <v>1</v>
      </c>
      <c r="H679" s="21" t="s">
        <v>1</v>
      </c>
      <c r="I679" s="20" t="s">
        <v>1</v>
      </c>
      <c r="J679" s="20" t="s">
        <v>1</v>
      </c>
      <c r="K679" s="21" t="s">
        <v>1</v>
      </c>
      <c r="L679" s="21" t="s">
        <v>1</v>
      </c>
      <c r="M679" s="21" t="s">
        <v>1</v>
      </c>
      <c r="N679" s="21" t="s">
        <v>1</v>
      </c>
      <c r="O679" s="44">
        <v>2.1837786957000001E-2</v>
      </c>
      <c r="P679" s="37">
        <f t="shared" si="87"/>
        <v>1.2309738177340934</v>
      </c>
      <c r="Q679" s="126">
        <f t="shared" si="88"/>
        <v>1234.3364705424085</v>
      </c>
      <c r="R679" s="123">
        <f t="shared" si="90"/>
        <v>1.2309738177340934</v>
      </c>
    </row>
    <row r="680" spans="1:18" s="7" customFormat="1" x14ac:dyDescent="0.25">
      <c r="A680" s="125">
        <v>27016</v>
      </c>
      <c r="B680" s="48">
        <f t="shared" si="91"/>
        <v>328.46307147018183</v>
      </c>
      <c r="C680" s="48">
        <f t="shared" si="86"/>
        <v>3.8841555221240442</v>
      </c>
      <c r="D680" s="3">
        <f t="shared" si="89"/>
        <v>21.37159701353173</v>
      </c>
      <c r="E680" s="21" t="s">
        <v>1</v>
      </c>
      <c r="F680" s="21" t="s">
        <v>1</v>
      </c>
      <c r="G680" s="21" t="s">
        <v>1</v>
      </c>
      <c r="H680" s="21" t="s">
        <v>1</v>
      </c>
      <c r="I680" s="20" t="s">
        <v>1</v>
      </c>
      <c r="J680" s="20" t="s">
        <v>1</v>
      </c>
      <c r="K680" s="21" t="s">
        <v>1</v>
      </c>
      <c r="L680" s="21" t="s">
        <v>1</v>
      </c>
      <c r="M680" s="21" t="s">
        <v>1</v>
      </c>
      <c r="N680" s="21" t="s">
        <v>1</v>
      </c>
      <c r="O680" s="44">
        <v>2.2686000564999999E-2</v>
      </c>
      <c r="P680" s="37">
        <f t="shared" si="87"/>
        <v>3.8841555221240442</v>
      </c>
      <c r="Q680" s="126">
        <f t="shared" si="88"/>
        <v>1282.2800187245725</v>
      </c>
      <c r="R680" s="123">
        <f t="shared" si="90"/>
        <v>3.8841555221240442</v>
      </c>
    </row>
    <row r="681" spans="1:18" s="7" customFormat="1" x14ac:dyDescent="0.25">
      <c r="A681" s="125">
        <v>27047</v>
      </c>
      <c r="B681" s="48">
        <f t="shared" si="91"/>
        <v>340.2185961328907</v>
      </c>
      <c r="C681" s="48">
        <f t="shared" si="86"/>
        <v>3.5789486501760504</v>
      </c>
      <c r="D681" s="3">
        <f t="shared" si="89"/>
        <v>23.916986804561557</v>
      </c>
      <c r="E681" s="21" t="s">
        <v>1</v>
      </c>
      <c r="F681" s="21" t="s">
        <v>1</v>
      </c>
      <c r="G681" s="21" t="s">
        <v>1</v>
      </c>
      <c r="H681" s="21" t="s">
        <v>1</v>
      </c>
      <c r="I681" s="20" t="s">
        <v>1</v>
      </c>
      <c r="J681" s="20" t="s">
        <v>1</v>
      </c>
      <c r="K681" s="21" t="s">
        <v>1</v>
      </c>
      <c r="L681" s="21" t="s">
        <v>1</v>
      </c>
      <c r="M681" s="21" t="s">
        <v>1</v>
      </c>
      <c r="N681" s="21" t="s">
        <v>1</v>
      </c>
      <c r="O681" s="44">
        <v>2.3497920876E-2</v>
      </c>
      <c r="P681" s="37">
        <f t="shared" si="87"/>
        <v>3.5789486501760504</v>
      </c>
      <c r="Q681" s="126">
        <f t="shared" si="88"/>
        <v>1328.1721621461929</v>
      </c>
      <c r="R681" s="123">
        <f t="shared" si="90"/>
        <v>3.5789486501760504</v>
      </c>
    </row>
    <row r="682" spans="1:18" s="7" customFormat="1" x14ac:dyDescent="0.25">
      <c r="A682" s="125">
        <v>27078</v>
      </c>
      <c r="B682" s="48">
        <f t="shared" si="91"/>
        <v>347.90807652065723</v>
      </c>
      <c r="C682" s="48">
        <f t="shared" si="86"/>
        <v>2.2601587553324087</v>
      </c>
      <c r="D682" s="3">
        <f t="shared" si="89"/>
        <v>25.679438927382513</v>
      </c>
      <c r="E682" s="21" t="s">
        <v>1</v>
      </c>
      <c r="F682" s="21" t="s">
        <v>1</v>
      </c>
      <c r="G682" s="21" t="s">
        <v>1</v>
      </c>
      <c r="H682" s="21" t="s">
        <v>1</v>
      </c>
      <c r="I682" s="20" t="s">
        <v>1</v>
      </c>
      <c r="J682" s="20" t="s">
        <v>1</v>
      </c>
      <c r="K682" s="21" t="s">
        <v>1</v>
      </c>
      <c r="L682" s="21" t="s">
        <v>1</v>
      </c>
      <c r="M682" s="21" t="s">
        <v>1</v>
      </c>
      <c r="N682" s="21" t="s">
        <v>1</v>
      </c>
      <c r="O682" s="44">
        <v>2.4029011191999999E-2</v>
      </c>
      <c r="P682" s="37">
        <f t="shared" si="87"/>
        <v>2.2601587553324087</v>
      </c>
      <c r="Q682" s="126">
        <f t="shared" si="88"/>
        <v>1358.1909615548279</v>
      </c>
      <c r="R682" s="123">
        <f t="shared" si="90"/>
        <v>2.2601587553324087</v>
      </c>
    </row>
    <row r="683" spans="1:18" s="7" customFormat="1" x14ac:dyDescent="0.25">
      <c r="A683" s="125">
        <v>27106</v>
      </c>
      <c r="B683" s="48">
        <f t="shared" si="91"/>
        <v>350.59118249195944</v>
      </c>
      <c r="C683" s="48">
        <f t="shared" si="86"/>
        <v>0.77121117685317042</v>
      </c>
      <c r="D683" s="3">
        <f t="shared" si="89"/>
        <v>25.544777047919908</v>
      </c>
      <c r="E683" s="21" t="s">
        <v>1</v>
      </c>
      <c r="F683" s="21" t="s">
        <v>1</v>
      </c>
      <c r="G683" s="21" t="s">
        <v>1</v>
      </c>
      <c r="H683" s="21" t="s">
        <v>1</v>
      </c>
      <c r="I683" s="20" t="s">
        <v>1</v>
      </c>
      <c r="J683" s="20" t="s">
        <v>1</v>
      </c>
      <c r="K683" s="21" t="s">
        <v>1</v>
      </c>
      <c r="L683" s="21" t="s">
        <v>1</v>
      </c>
      <c r="M683" s="21" t="s">
        <v>1</v>
      </c>
      <c r="N683" s="21" t="s">
        <v>1</v>
      </c>
      <c r="O683" s="44">
        <v>2.4214325612000001E-2</v>
      </c>
      <c r="P683" s="37">
        <f t="shared" si="87"/>
        <v>0.77121117685317042</v>
      </c>
      <c r="Q683" s="126">
        <f t="shared" si="88"/>
        <v>1368.6654820533483</v>
      </c>
      <c r="R683" s="123">
        <f t="shared" si="90"/>
        <v>0.77121117685317042</v>
      </c>
    </row>
    <row r="684" spans="1:18" s="7" customFormat="1" x14ac:dyDescent="0.25">
      <c r="A684" s="125">
        <v>27137</v>
      </c>
      <c r="B684" s="48">
        <f t="shared" si="91"/>
        <v>355.34864598903505</v>
      </c>
      <c r="C684" s="48">
        <f t="shared" si="86"/>
        <v>1.3569832142554583</v>
      </c>
      <c r="D684" s="3">
        <f t="shared" si="89"/>
        <v>25.263255702710509</v>
      </c>
      <c r="E684" s="21" t="s">
        <v>1</v>
      </c>
      <c r="F684" s="21" t="s">
        <v>1</v>
      </c>
      <c r="G684" s="21" t="s">
        <v>1</v>
      </c>
      <c r="H684" s="21" t="s">
        <v>1</v>
      </c>
      <c r="I684" s="20" t="s">
        <v>1</v>
      </c>
      <c r="J684" s="20" t="s">
        <v>1</v>
      </c>
      <c r="K684" s="21" t="s">
        <v>1</v>
      </c>
      <c r="L684" s="21" t="s">
        <v>1</v>
      </c>
      <c r="M684" s="21" t="s">
        <v>1</v>
      </c>
      <c r="N684" s="21" t="s">
        <v>1</v>
      </c>
      <c r="O684" s="44">
        <v>2.4542909945999999E-2</v>
      </c>
      <c r="P684" s="37">
        <f t="shared" si="87"/>
        <v>1.3569832142554583</v>
      </c>
      <c r="Q684" s="126">
        <f t="shared" si="88"/>
        <v>1387.2380429041209</v>
      </c>
      <c r="R684" s="123">
        <f t="shared" si="90"/>
        <v>1.3569832142554583</v>
      </c>
    </row>
    <row r="685" spans="1:18" s="7" customFormat="1" x14ac:dyDescent="0.25">
      <c r="A685" s="125">
        <v>27167</v>
      </c>
      <c r="B685" s="48">
        <f t="shared" si="91"/>
        <v>358.14237903240371</v>
      </c>
      <c r="C685" s="48">
        <f t="shared" si="86"/>
        <v>0.78619493134493013</v>
      </c>
      <c r="D685" s="3">
        <f t="shared" si="89"/>
        <v>24.92040595418521</v>
      </c>
      <c r="E685" s="21" t="s">
        <v>1</v>
      </c>
      <c r="F685" s="21" t="s">
        <v>1</v>
      </c>
      <c r="G685" s="21" t="s">
        <v>1</v>
      </c>
      <c r="H685" s="21" t="s">
        <v>1</v>
      </c>
      <c r="I685" s="20" t="s">
        <v>1</v>
      </c>
      <c r="J685" s="20" t="s">
        <v>1</v>
      </c>
      <c r="K685" s="21" t="s">
        <v>1</v>
      </c>
      <c r="L685" s="21" t="s">
        <v>1</v>
      </c>
      <c r="M685" s="21" t="s">
        <v>1</v>
      </c>
      <c r="N685" s="21" t="s">
        <v>1</v>
      </c>
      <c r="O685" s="44">
        <v>2.4735865060000001E-2</v>
      </c>
      <c r="P685" s="37">
        <f t="shared" si="87"/>
        <v>0.78619493134493013</v>
      </c>
      <c r="Q685" s="126">
        <f t="shared" si="88"/>
        <v>1398.1444380831217</v>
      </c>
      <c r="R685" s="123">
        <f t="shared" si="90"/>
        <v>0.78619493134493013</v>
      </c>
    </row>
    <row r="686" spans="1:18" s="7" customFormat="1" x14ac:dyDescent="0.25">
      <c r="A686" s="125">
        <v>27198</v>
      </c>
      <c r="B686" s="48">
        <f t="shared" si="91"/>
        <v>361.68284484841752</v>
      </c>
      <c r="C686" s="48">
        <f t="shared" si="86"/>
        <v>0.988563773318063</v>
      </c>
      <c r="D686" s="3">
        <f t="shared" si="89"/>
        <v>25.129214476688055</v>
      </c>
      <c r="E686" s="21" t="s">
        <v>1</v>
      </c>
      <c r="F686" s="21" t="s">
        <v>1</v>
      </c>
      <c r="G686" s="21" t="s">
        <v>1</v>
      </c>
      <c r="H686" s="21" t="s">
        <v>1</v>
      </c>
      <c r="I686" s="20" t="s">
        <v>1</v>
      </c>
      <c r="J686" s="20" t="s">
        <v>1</v>
      </c>
      <c r="K686" s="21" t="s">
        <v>1</v>
      </c>
      <c r="L686" s="21" t="s">
        <v>1</v>
      </c>
      <c r="M686" s="21" t="s">
        <v>1</v>
      </c>
      <c r="N686" s="21" t="s">
        <v>1</v>
      </c>
      <c r="O686" s="44">
        <v>2.4980394861E-2</v>
      </c>
      <c r="P686" s="37">
        <f t="shared" si="87"/>
        <v>0.988563773318063</v>
      </c>
      <c r="Q686" s="126">
        <f t="shared" si="88"/>
        <v>1411.9659874966728</v>
      </c>
      <c r="R686" s="123">
        <f t="shared" si="90"/>
        <v>0.988563773318063</v>
      </c>
    </row>
    <row r="687" spans="1:18" s="7" customFormat="1" x14ac:dyDescent="0.25">
      <c r="A687" s="125">
        <v>27228</v>
      </c>
      <c r="B687" s="48">
        <f t="shared" si="91"/>
        <v>366.91057326838842</v>
      </c>
      <c r="C687" s="48">
        <f t="shared" ref="C687:C750" si="92">P687</f>
        <v>1.4453902070367342</v>
      </c>
      <c r="D687" s="3">
        <f t="shared" si="89"/>
        <v>23.763773736363426</v>
      </c>
      <c r="E687" s="21" t="s">
        <v>1</v>
      </c>
      <c r="F687" s="21" t="s">
        <v>1</v>
      </c>
      <c r="G687" s="21" t="s">
        <v>1</v>
      </c>
      <c r="H687" s="21" t="s">
        <v>1</v>
      </c>
      <c r="I687" s="20" t="s">
        <v>1</v>
      </c>
      <c r="J687" s="20" t="s">
        <v>1</v>
      </c>
      <c r="K687" s="21" t="s">
        <v>1</v>
      </c>
      <c r="L687" s="21" t="s">
        <v>1</v>
      </c>
      <c r="M687" s="21" t="s">
        <v>1</v>
      </c>
      <c r="N687" s="21" t="s">
        <v>1</v>
      </c>
      <c r="O687" s="44">
        <v>2.5341459042000001E-2</v>
      </c>
      <c r="P687" s="37">
        <f t="shared" ref="P687:P750" si="93">((O687/O686)-1)*100</f>
        <v>1.4453902070367342</v>
      </c>
      <c r="Q687" s="126">
        <f t="shared" si="88"/>
        <v>1432.3744056066394</v>
      </c>
      <c r="R687" s="123">
        <f t="shared" si="90"/>
        <v>1.4453902070367342</v>
      </c>
    </row>
    <row r="688" spans="1:18" s="7" customFormat="1" x14ac:dyDescent="0.25">
      <c r="A688" s="125">
        <v>27259</v>
      </c>
      <c r="B688" s="48">
        <f t="shared" si="91"/>
        <v>370.78302014549644</v>
      </c>
      <c r="C688" s="48">
        <f t="shared" si="92"/>
        <v>1.0554198105038992</v>
      </c>
      <c r="D688" s="3">
        <f t="shared" si="89"/>
        <v>23.094592835040029</v>
      </c>
      <c r="E688" s="21" t="s">
        <v>1</v>
      </c>
      <c r="F688" s="21" t="s">
        <v>1</v>
      </c>
      <c r="G688" s="21" t="s">
        <v>1</v>
      </c>
      <c r="H688" s="21" t="s">
        <v>1</v>
      </c>
      <c r="I688" s="20" t="s">
        <v>1</v>
      </c>
      <c r="J688" s="20" t="s">
        <v>1</v>
      </c>
      <c r="K688" s="21" t="s">
        <v>1</v>
      </c>
      <c r="L688" s="21" t="s">
        <v>1</v>
      </c>
      <c r="M688" s="21" t="s">
        <v>1</v>
      </c>
      <c r="N688" s="21" t="s">
        <v>1</v>
      </c>
      <c r="O688" s="44">
        <v>2.5608917820999999E-2</v>
      </c>
      <c r="P688" s="37">
        <f t="shared" si="93"/>
        <v>1.0554198105038992</v>
      </c>
      <c r="Q688" s="126">
        <f t="shared" si="88"/>
        <v>1447.4919688439993</v>
      </c>
      <c r="R688" s="123">
        <f t="shared" si="90"/>
        <v>1.0554198105038992</v>
      </c>
    </row>
    <row r="689" spans="1:18" s="7" customFormat="1" x14ac:dyDescent="0.25">
      <c r="A689" s="125">
        <v>27290</v>
      </c>
      <c r="B689" s="48">
        <f t="shared" si="91"/>
        <v>374.98734826776115</v>
      </c>
      <c r="C689" s="48">
        <f t="shared" si="92"/>
        <v>1.1339052474989009</v>
      </c>
      <c r="D689" s="3">
        <f t="shared" si="89"/>
        <v>21.598380387710471</v>
      </c>
      <c r="E689" s="21" t="s">
        <v>1</v>
      </c>
      <c r="F689" s="21" t="s">
        <v>1</v>
      </c>
      <c r="G689" s="21" t="s">
        <v>1</v>
      </c>
      <c r="H689" s="21" t="s">
        <v>1</v>
      </c>
      <c r="I689" s="20" t="s">
        <v>1</v>
      </c>
      <c r="J689" s="20" t="s">
        <v>1</v>
      </c>
      <c r="K689" s="21" t="s">
        <v>1</v>
      </c>
      <c r="L689" s="21" t="s">
        <v>1</v>
      </c>
      <c r="M689" s="21" t="s">
        <v>1</v>
      </c>
      <c r="N689" s="21" t="s">
        <v>1</v>
      </c>
      <c r="O689" s="44">
        <v>2.5899298684E-2</v>
      </c>
      <c r="P689" s="37">
        <f t="shared" si="93"/>
        <v>1.1339052474989009</v>
      </c>
      <c r="Q689" s="126">
        <f t="shared" si="88"/>
        <v>1463.9051562358466</v>
      </c>
      <c r="R689" s="123">
        <f t="shared" si="90"/>
        <v>1.1339052474989009</v>
      </c>
    </row>
    <row r="690" spans="1:18" s="7" customFormat="1" x14ac:dyDescent="0.25">
      <c r="A690" s="125">
        <v>27320</v>
      </c>
      <c r="B690" s="48">
        <f t="shared" si="91"/>
        <v>382.4278178912441</v>
      </c>
      <c r="C690" s="48">
        <f t="shared" si="92"/>
        <v>1.9841921755104241</v>
      </c>
      <c r="D690" s="3">
        <f t="shared" si="89"/>
        <v>22.440657813219509</v>
      </c>
      <c r="E690" s="21" t="s">
        <v>1</v>
      </c>
      <c r="F690" s="21" t="s">
        <v>1</v>
      </c>
      <c r="G690" s="21" t="s">
        <v>1</v>
      </c>
      <c r="H690" s="21" t="s">
        <v>1</v>
      </c>
      <c r="I690" s="20" t="s">
        <v>1</v>
      </c>
      <c r="J690" s="20" t="s">
        <v>1</v>
      </c>
      <c r="K690" s="21" t="s">
        <v>1</v>
      </c>
      <c r="L690" s="21" t="s">
        <v>1</v>
      </c>
      <c r="M690" s="21" t="s">
        <v>1</v>
      </c>
      <c r="N690" s="21" t="s">
        <v>1</v>
      </c>
      <c r="O690" s="44">
        <v>2.6413190542E-2</v>
      </c>
      <c r="P690" s="37">
        <f t="shared" si="93"/>
        <v>1.9841921755104241</v>
      </c>
      <c r="Q690" s="126">
        <f t="shared" si="88"/>
        <v>1492.9518478027719</v>
      </c>
      <c r="R690" s="123">
        <f t="shared" si="90"/>
        <v>1.9841921755104241</v>
      </c>
    </row>
    <row r="691" spans="1:18" s="7" customFormat="1" x14ac:dyDescent="0.25">
      <c r="A691" s="125">
        <v>27351</v>
      </c>
      <c r="B691" s="48">
        <f t="shared" si="91"/>
        <v>393.04931516970169</v>
      </c>
      <c r="C691" s="48">
        <f t="shared" si="92"/>
        <v>2.7773861580012271</v>
      </c>
      <c r="D691" s="3">
        <f t="shared" si="89"/>
        <v>24.311070959038904</v>
      </c>
      <c r="E691" s="21" t="s">
        <v>1</v>
      </c>
      <c r="F691" s="21" t="s">
        <v>1</v>
      </c>
      <c r="G691" s="21" t="s">
        <v>1</v>
      </c>
      <c r="H691" s="21" t="s">
        <v>1</v>
      </c>
      <c r="I691" s="20" t="s">
        <v>1</v>
      </c>
      <c r="J691" s="20" t="s">
        <v>1</v>
      </c>
      <c r="K691" s="21" t="s">
        <v>1</v>
      </c>
      <c r="L691" s="21" t="s">
        <v>1</v>
      </c>
      <c r="M691" s="21" t="s">
        <v>1</v>
      </c>
      <c r="N691" s="21" t="s">
        <v>1</v>
      </c>
      <c r="O691" s="44">
        <v>2.7146786839999999E-2</v>
      </c>
      <c r="P691" s="37">
        <f t="shared" si="93"/>
        <v>2.7773861580012271</v>
      </c>
      <c r="Q691" s="126">
        <f t="shared" ref="Q691:Q754" si="94">Q690*((1+(C691/100)))</f>
        <v>1534.4168857692696</v>
      </c>
      <c r="R691" s="123">
        <f t="shared" si="90"/>
        <v>2.7773861580012271</v>
      </c>
    </row>
    <row r="692" spans="1:18" s="7" customFormat="1" x14ac:dyDescent="0.25">
      <c r="A692" s="125">
        <v>27381</v>
      </c>
      <c r="B692" s="48">
        <f t="shared" si="91"/>
        <v>396.11961590771512</v>
      </c>
      <c r="C692" s="48">
        <f t="shared" si="92"/>
        <v>0.78114898551286949</v>
      </c>
      <c r="D692" s="3">
        <f t="shared" si="89"/>
        <v>20.597915051669723</v>
      </c>
      <c r="E692" s="21" t="s">
        <v>1</v>
      </c>
      <c r="F692" s="21" t="s">
        <v>1</v>
      </c>
      <c r="G692" s="21" t="s">
        <v>1</v>
      </c>
      <c r="H692" s="21" t="s">
        <v>1</v>
      </c>
      <c r="I692" s="20" t="s">
        <v>1</v>
      </c>
      <c r="J692" s="20" t="s">
        <v>1</v>
      </c>
      <c r="K692" s="21" t="s">
        <v>1</v>
      </c>
      <c r="L692" s="21" t="s">
        <v>1</v>
      </c>
      <c r="M692" s="21" t="s">
        <v>1</v>
      </c>
      <c r="N692" s="21" t="s">
        <v>1</v>
      </c>
      <c r="O692" s="44">
        <v>2.7358843689999999E-2</v>
      </c>
      <c r="P692" s="37">
        <f t="shared" si="93"/>
        <v>0.78114898551286949</v>
      </c>
      <c r="Q692" s="126">
        <f t="shared" si="94"/>
        <v>1546.4029677059943</v>
      </c>
      <c r="R692" s="123">
        <f t="shared" si="90"/>
        <v>0.78114898551286949</v>
      </c>
    </row>
    <row r="693" spans="1:18" s="7" customFormat="1" x14ac:dyDescent="0.25">
      <c r="A693" s="125">
        <v>27412</v>
      </c>
      <c r="B693" s="48">
        <f t="shared" si="91"/>
        <v>401.18140370510764</v>
      </c>
      <c r="C693" s="48">
        <f t="shared" si="92"/>
        <v>1.2778432559552355</v>
      </c>
      <c r="D693" s="3">
        <f t="shared" si="89"/>
        <v>17.918717044027964</v>
      </c>
      <c r="E693" s="21" t="s">
        <v>1</v>
      </c>
      <c r="F693" s="21" t="s">
        <v>1</v>
      </c>
      <c r="G693" s="21" t="s">
        <v>1</v>
      </c>
      <c r="H693" s="21" t="s">
        <v>1</v>
      </c>
      <c r="I693" s="20" t="s">
        <v>1</v>
      </c>
      <c r="J693" s="20" t="s">
        <v>1</v>
      </c>
      <c r="K693" s="21" t="s">
        <v>1</v>
      </c>
      <c r="L693" s="21" t="s">
        <v>1</v>
      </c>
      <c r="M693" s="21" t="s">
        <v>1</v>
      </c>
      <c r="N693" s="21" t="s">
        <v>1</v>
      </c>
      <c r="O693" s="44">
        <v>2.7708446828999998E-2</v>
      </c>
      <c r="P693" s="37">
        <f t="shared" si="93"/>
        <v>1.2778432559552355</v>
      </c>
      <c r="Q693" s="126">
        <f t="shared" si="94"/>
        <v>1566.1635737387171</v>
      </c>
      <c r="R693" s="123">
        <f t="shared" si="90"/>
        <v>1.2778432559552355</v>
      </c>
    </row>
    <row r="694" spans="1:18" s="7" customFormat="1" x14ac:dyDescent="0.25">
      <c r="A694" s="125">
        <v>27443</v>
      </c>
      <c r="B694" s="48">
        <f t="shared" si="91"/>
        <v>403.39414490861969</v>
      </c>
      <c r="C694" s="48">
        <f t="shared" si="92"/>
        <v>0.55155627431289211</v>
      </c>
      <c r="D694" s="3">
        <f t="shared" si="89"/>
        <v>15.948485284637526</v>
      </c>
      <c r="E694" s="21" t="s">
        <v>1</v>
      </c>
      <c r="F694" s="21" t="s">
        <v>1</v>
      </c>
      <c r="G694" s="21" t="s">
        <v>1</v>
      </c>
      <c r="H694" s="21" t="s">
        <v>1</v>
      </c>
      <c r="I694" s="20" t="s">
        <v>1</v>
      </c>
      <c r="J694" s="20" t="s">
        <v>1</v>
      </c>
      <c r="K694" s="21" t="s">
        <v>1</v>
      </c>
      <c r="L694" s="21" t="s">
        <v>1</v>
      </c>
      <c r="M694" s="21" t="s">
        <v>1</v>
      </c>
      <c r="N694" s="21" t="s">
        <v>1</v>
      </c>
      <c r="O694" s="44">
        <v>2.7861274506000001E-2</v>
      </c>
      <c r="P694" s="37">
        <f t="shared" si="93"/>
        <v>0.55155627431289211</v>
      </c>
      <c r="Q694" s="126">
        <f t="shared" si="94"/>
        <v>1574.8018471956759</v>
      </c>
      <c r="R694" s="123">
        <f t="shared" si="90"/>
        <v>0.55155627431289211</v>
      </c>
    </row>
    <row r="695" spans="1:18" s="7" customFormat="1" x14ac:dyDescent="0.25">
      <c r="A695" s="125">
        <v>27471</v>
      </c>
      <c r="B695" s="48">
        <f t="shared" si="91"/>
        <v>405.93886720218325</v>
      </c>
      <c r="C695" s="48">
        <f t="shared" si="92"/>
        <v>0.63082777122112077</v>
      </c>
      <c r="D695" s="3">
        <f t="shared" si="89"/>
        <v>15.786958564336739</v>
      </c>
      <c r="E695" s="21" t="s">
        <v>1</v>
      </c>
      <c r="F695" s="21" t="s">
        <v>1</v>
      </c>
      <c r="G695" s="21" t="s">
        <v>1</v>
      </c>
      <c r="H695" s="21" t="s">
        <v>1</v>
      </c>
      <c r="I695" s="20" t="s">
        <v>1</v>
      </c>
      <c r="J695" s="20" t="s">
        <v>1</v>
      </c>
      <c r="K695" s="21" t="s">
        <v>1</v>
      </c>
      <c r="L695" s="21" t="s">
        <v>1</v>
      </c>
      <c r="M695" s="21" t="s">
        <v>1</v>
      </c>
      <c r="N695" s="21" t="s">
        <v>1</v>
      </c>
      <c r="O695" s="44">
        <v>2.8037031162999999E-2</v>
      </c>
      <c r="P695" s="37">
        <f t="shared" si="93"/>
        <v>0.63082777122112077</v>
      </c>
      <c r="Q695" s="126">
        <f t="shared" si="94"/>
        <v>1584.7361345894894</v>
      </c>
      <c r="R695" s="123">
        <f t="shared" si="90"/>
        <v>0.63082777122112077</v>
      </c>
    </row>
    <row r="696" spans="1:18" s="7" customFormat="1" x14ac:dyDescent="0.25">
      <c r="A696" s="125">
        <v>27502</v>
      </c>
      <c r="B696" s="48">
        <f t="shared" si="91"/>
        <v>409.3687059316519</v>
      </c>
      <c r="C696" s="48">
        <f t="shared" si="92"/>
        <v>0.84491508613300237</v>
      </c>
      <c r="D696" s="3">
        <f t="shared" si="89"/>
        <v>15.201988399945598</v>
      </c>
      <c r="E696" s="21" t="s">
        <v>1</v>
      </c>
      <c r="F696" s="21" t="s">
        <v>1</v>
      </c>
      <c r="G696" s="21" t="s">
        <v>1</v>
      </c>
      <c r="H696" s="21" t="s">
        <v>1</v>
      </c>
      <c r="I696" s="20" t="s">
        <v>1</v>
      </c>
      <c r="J696" s="20" t="s">
        <v>1</v>
      </c>
      <c r="K696" s="21" t="s">
        <v>1</v>
      </c>
      <c r="L696" s="21" t="s">
        <v>1</v>
      </c>
      <c r="M696" s="21" t="s">
        <v>1</v>
      </c>
      <c r="N696" s="21" t="s">
        <v>1</v>
      </c>
      <c r="O696" s="44">
        <v>2.8273920269E-2</v>
      </c>
      <c r="P696" s="37">
        <f t="shared" si="93"/>
        <v>0.84491508613300237</v>
      </c>
      <c r="Q696" s="126">
        <f t="shared" si="94"/>
        <v>1598.1258092660371</v>
      </c>
      <c r="R696" s="123">
        <f t="shared" si="90"/>
        <v>0.84491508613300237</v>
      </c>
    </row>
    <row r="697" spans="1:18" s="7" customFormat="1" x14ac:dyDescent="0.25">
      <c r="A697" s="125">
        <v>27532</v>
      </c>
      <c r="B697" s="48">
        <f t="shared" si="91"/>
        <v>414.8454451159065</v>
      </c>
      <c r="C697" s="48">
        <f t="shared" si="92"/>
        <v>1.3378499882619188</v>
      </c>
      <c r="D697" s="3">
        <f t="shared" si="89"/>
        <v>15.832548562585069</v>
      </c>
      <c r="E697" s="21" t="s">
        <v>1</v>
      </c>
      <c r="F697" s="21" t="s">
        <v>1</v>
      </c>
      <c r="G697" s="21" t="s">
        <v>1</v>
      </c>
      <c r="H697" s="21" t="s">
        <v>1</v>
      </c>
      <c r="I697" s="20" t="s">
        <v>1</v>
      </c>
      <c r="J697" s="20" t="s">
        <v>1</v>
      </c>
      <c r="K697" s="21" t="s">
        <v>1</v>
      </c>
      <c r="L697" s="21" t="s">
        <v>1</v>
      </c>
      <c r="M697" s="21" t="s">
        <v>1</v>
      </c>
      <c r="N697" s="21" t="s">
        <v>1</v>
      </c>
      <c r="O697" s="44">
        <v>2.8652182908E-2</v>
      </c>
      <c r="P697" s="37">
        <f t="shared" si="93"/>
        <v>1.3378499882619188</v>
      </c>
      <c r="Q697" s="126">
        <f t="shared" si="94"/>
        <v>1619.5063352177135</v>
      </c>
      <c r="R697" s="123">
        <f t="shared" si="90"/>
        <v>1.3378499882619188</v>
      </c>
    </row>
    <row r="698" spans="1:18" s="7" customFormat="1" x14ac:dyDescent="0.25">
      <c r="A698" s="125">
        <v>27563</v>
      </c>
      <c r="B698" s="48">
        <f t="shared" si="91"/>
        <v>421.89871997267812</v>
      </c>
      <c r="C698" s="48">
        <f t="shared" si="92"/>
        <v>1.7002175002309494</v>
      </c>
      <c r="D698" s="3">
        <f t="shared" si="89"/>
        <v>16.648805986221781</v>
      </c>
      <c r="E698" s="21" t="s">
        <v>1</v>
      </c>
      <c r="F698" s="21" t="s">
        <v>1</v>
      </c>
      <c r="G698" s="21" t="s">
        <v>1</v>
      </c>
      <c r="H698" s="21" t="s">
        <v>1</v>
      </c>
      <c r="I698" s="20" t="s">
        <v>1</v>
      </c>
      <c r="J698" s="20" t="s">
        <v>1</v>
      </c>
      <c r="K698" s="21" t="s">
        <v>1</v>
      </c>
      <c r="L698" s="21" t="s">
        <v>1</v>
      </c>
      <c r="M698" s="21" t="s">
        <v>1</v>
      </c>
      <c r="N698" s="21" t="s">
        <v>1</v>
      </c>
      <c r="O698" s="44">
        <v>2.9139332335999999E-2</v>
      </c>
      <c r="P698" s="37">
        <f t="shared" si="93"/>
        <v>1.7002175002309494</v>
      </c>
      <c r="Q698" s="126">
        <f t="shared" si="94"/>
        <v>1647.0414653464341</v>
      </c>
      <c r="R698" s="123">
        <f t="shared" si="90"/>
        <v>1.7002175002309494</v>
      </c>
    </row>
    <row r="699" spans="1:18" s="7" customFormat="1" x14ac:dyDescent="0.25">
      <c r="A699" s="125">
        <v>27593</v>
      </c>
      <c r="B699" s="48">
        <f t="shared" si="91"/>
        <v>425.27324516611367</v>
      </c>
      <c r="C699" s="48">
        <f t="shared" si="92"/>
        <v>0.79984248201891983</v>
      </c>
      <c r="D699" s="3">
        <f t="shared" si="89"/>
        <v>15.906511327225781</v>
      </c>
      <c r="E699" s="21" t="s">
        <v>1</v>
      </c>
      <c r="F699" s="21" t="s">
        <v>1</v>
      </c>
      <c r="G699" s="21" t="s">
        <v>1</v>
      </c>
      <c r="H699" s="21" t="s">
        <v>1</v>
      </c>
      <c r="I699" s="20" t="s">
        <v>1</v>
      </c>
      <c r="J699" s="20" t="s">
        <v>1</v>
      </c>
      <c r="K699" s="21" t="s">
        <v>1</v>
      </c>
      <c r="L699" s="21" t="s">
        <v>1</v>
      </c>
      <c r="M699" s="21" t="s">
        <v>1</v>
      </c>
      <c r="N699" s="21" t="s">
        <v>1</v>
      </c>
      <c r="O699" s="44">
        <v>2.9372401095E-2</v>
      </c>
      <c r="P699" s="37">
        <f t="shared" si="93"/>
        <v>0.79984248201891983</v>
      </c>
      <c r="Q699" s="126">
        <f t="shared" si="94"/>
        <v>1660.2152026827418</v>
      </c>
      <c r="R699" s="123">
        <f t="shared" si="90"/>
        <v>0.79984248201891983</v>
      </c>
    </row>
    <row r="700" spans="1:18" s="7" customFormat="1" x14ac:dyDescent="0.25">
      <c r="A700" s="125">
        <v>27624</v>
      </c>
      <c r="B700" s="48">
        <f t="shared" si="91"/>
        <v>428.95209467434472</v>
      </c>
      <c r="C700" s="48">
        <f t="shared" si="92"/>
        <v>0.86505547904713875</v>
      </c>
      <c r="D700" s="3">
        <f t="shared" si="89"/>
        <v>15.68817107806677</v>
      </c>
      <c r="E700" s="21" t="s">
        <v>1</v>
      </c>
      <c r="F700" s="21" t="s">
        <v>1</v>
      </c>
      <c r="G700" s="21" t="s">
        <v>1</v>
      </c>
      <c r="H700" s="21" t="s">
        <v>1</v>
      </c>
      <c r="I700" s="20" t="s">
        <v>1</v>
      </c>
      <c r="J700" s="20" t="s">
        <v>1</v>
      </c>
      <c r="K700" s="21" t="s">
        <v>1</v>
      </c>
      <c r="L700" s="21" t="s">
        <v>1</v>
      </c>
      <c r="M700" s="21" t="s">
        <v>1</v>
      </c>
      <c r="N700" s="21" t="s">
        <v>1</v>
      </c>
      <c r="O700" s="44">
        <v>2.9626488659999999E-2</v>
      </c>
      <c r="P700" s="37">
        <f t="shared" si="93"/>
        <v>0.86505547904713875</v>
      </c>
      <c r="Q700" s="126">
        <f t="shared" si="94"/>
        <v>1674.5769852575224</v>
      </c>
      <c r="R700" s="123">
        <f t="shared" si="90"/>
        <v>0.86505547904713875</v>
      </c>
    </row>
    <row r="701" spans="1:18" s="7" customFormat="1" x14ac:dyDescent="0.25">
      <c r="A701" s="125">
        <v>27655</v>
      </c>
      <c r="B701" s="48">
        <f t="shared" si="91"/>
        <v>432.07760910349651</v>
      </c>
      <c r="C701" s="48">
        <f t="shared" si="92"/>
        <v>0.7286395072915175</v>
      </c>
      <c r="D701" s="3">
        <f t="shared" ref="D701:D764" si="95">((B701/B689)-1)*100</f>
        <v>15.224583202463094</v>
      </c>
      <c r="E701" s="21" t="s">
        <v>1</v>
      </c>
      <c r="F701" s="21" t="s">
        <v>1</v>
      </c>
      <c r="G701" s="21" t="s">
        <v>1</v>
      </c>
      <c r="H701" s="21" t="s">
        <v>1</v>
      </c>
      <c r="I701" s="20" t="s">
        <v>1</v>
      </c>
      <c r="J701" s="20" t="s">
        <v>1</v>
      </c>
      <c r="K701" s="21" t="s">
        <v>1</v>
      </c>
      <c r="L701" s="21" t="s">
        <v>1</v>
      </c>
      <c r="M701" s="21" t="s">
        <v>1</v>
      </c>
      <c r="N701" s="21" t="s">
        <v>1</v>
      </c>
      <c r="O701" s="44">
        <v>2.9842358961000001E-2</v>
      </c>
      <c r="P701" s="37">
        <f t="shared" si="93"/>
        <v>0.7286395072915175</v>
      </c>
      <c r="Q701" s="126">
        <f t="shared" si="94"/>
        <v>1686.7786147521199</v>
      </c>
      <c r="R701" s="123">
        <f t="shared" si="90"/>
        <v>0.7286395072915175</v>
      </c>
    </row>
    <row r="702" spans="1:18" s="7" customFormat="1" x14ac:dyDescent="0.25">
      <c r="A702" s="125">
        <v>27685</v>
      </c>
      <c r="B702" s="48">
        <f t="shared" si="91"/>
        <v>434.29045015190337</v>
      </c>
      <c r="C702" s="48">
        <f t="shared" si="92"/>
        <v>0.51213971790813329</v>
      </c>
      <c r="D702" s="3">
        <f t="shared" si="95"/>
        <v>13.561417301344992</v>
      </c>
      <c r="E702" s="21" t="s">
        <v>1</v>
      </c>
      <c r="F702" s="21" t="s">
        <v>1</v>
      </c>
      <c r="G702" s="21" t="s">
        <v>1</v>
      </c>
      <c r="H702" s="21" t="s">
        <v>1</v>
      </c>
      <c r="I702" s="20" t="s">
        <v>1</v>
      </c>
      <c r="J702" s="20" t="s">
        <v>1</v>
      </c>
      <c r="K702" s="21" t="s">
        <v>1</v>
      </c>
      <c r="L702" s="21" t="s">
        <v>1</v>
      </c>
      <c r="M702" s="21" t="s">
        <v>1</v>
      </c>
      <c r="N702" s="21" t="s">
        <v>1</v>
      </c>
      <c r="O702" s="44">
        <v>2.9995193534E-2</v>
      </c>
      <c r="P702" s="37">
        <f t="shared" si="93"/>
        <v>0.51213971790813329</v>
      </c>
      <c r="Q702" s="126">
        <f t="shared" si="94"/>
        <v>1695.4172779914461</v>
      </c>
      <c r="R702" s="123">
        <f t="shared" si="90"/>
        <v>0.51213971790813329</v>
      </c>
    </row>
    <row r="703" spans="1:18" s="7" customFormat="1" x14ac:dyDescent="0.25">
      <c r="A703" s="125">
        <v>27716</v>
      </c>
      <c r="B703" s="48">
        <f t="shared" si="91"/>
        <v>437.33309412913951</v>
      </c>
      <c r="C703" s="48">
        <f t="shared" si="92"/>
        <v>0.70060117052352933</v>
      </c>
      <c r="D703" s="3">
        <f t="shared" si="95"/>
        <v>11.266723347506158</v>
      </c>
      <c r="E703" s="21" t="s">
        <v>1</v>
      </c>
      <c r="F703" s="21" t="s">
        <v>1</v>
      </c>
      <c r="G703" s="21" t="s">
        <v>1</v>
      </c>
      <c r="H703" s="21" t="s">
        <v>1</v>
      </c>
      <c r="I703" s="20" t="s">
        <v>1</v>
      </c>
      <c r="J703" s="20" t="s">
        <v>1</v>
      </c>
      <c r="K703" s="21" t="s">
        <v>1</v>
      </c>
      <c r="L703" s="21" t="s">
        <v>1</v>
      </c>
      <c r="M703" s="21" t="s">
        <v>1</v>
      </c>
      <c r="N703" s="21" t="s">
        <v>1</v>
      </c>
      <c r="O703" s="44">
        <v>3.0205340210999999E-2</v>
      </c>
      <c r="P703" s="37">
        <f t="shared" si="93"/>
        <v>0.70060117052352933</v>
      </c>
      <c r="Q703" s="126">
        <f t="shared" si="94"/>
        <v>1707.2953912863122</v>
      </c>
      <c r="R703" s="123">
        <f t="shared" si="90"/>
        <v>0.70060117052352933</v>
      </c>
    </row>
    <row r="704" spans="1:18" s="7" customFormat="1" x14ac:dyDescent="0.25">
      <c r="A704" s="125">
        <v>27746</v>
      </c>
      <c r="B704" s="48">
        <f t="shared" si="91"/>
        <v>440.90121670593055</v>
      </c>
      <c r="C704" s="48">
        <f t="shared" si="92"/>
        <v>0.81588213302179469</v>
      </c>
      <c r="D704" s="3">
        <f t="shared" si="95"/>
        <v>11.305070236321836</v>
      </c>
      <c r="E704" s="21" t="s">
        <v>1</v>
      </c>
      <c r="F704" s="21" t="s">
        <v>1</v>
      </c>
      <c r="G704" s="21" t="s">
        <v>1</v>
      </c>
      <c r="H704" s="21" t="s">
        <v>1</v>
      </c>
      <c r="I704" s="20" t="s">
        <v>1</v>
      </c>
      <c r="J704" s="20" t="s">
        <v>1</v>
      </c>
      <c r="K704" s="21" t="s">
        <v>1</v>
      </c>
      <c r="L704" s="21" t="s">
        <v>1</v>
      </c>
      <c r="M704" s="21" t="s">
        <v>1</v>
      </c>
      <c r="N704" s="21" t="s">
        <v>1</v>
      </c>
      <c r="O704" s="44">
        <v>3.0451780184999999E-2</v>
      </c>
      <c r="P704" s="37">
        <f t="shared" si="93"/>
        <v>0.81588213302179469</v>
      </c>
      <c r="Q704" s="126">
        <f t="shared" si="94"/>
        <v>1721.2249093417217</v>
      </c>
      <c r="R704" s="123">
        <f t="shared" si="90"/>
        <v>0.81588213302179469</v>
      </c>
    </row>
    <row r="705" spans="1:18" s="7" customFormat="1" x14ac:dyDescent="0.25">
      <c r="A705" s="125">
        <v>27777</v>
      </c>
      <c r="B705" s="48">
        <f t="shared" si="91"/>
        <v>449.42050000804772</v>
      </c>
      <c r="C705" s="48">
        <f t="shared" si="92"/>
        <v>1.9322430919484823</v>
      </c>
      <c r="D705" s="3">
        <f t="shared" si="95"/>
        <v>12.02426031152697</v>
      </c>
      <c r="E705" s="21" t="s">
        <v>1</v>
      </c>
      <c r="F705" s="21" t="s">
        <v>1</v>
      </c>
      <c r="G705" s="21" t="s">
        <v>1</v>
      </c>
      <c r="H705" s="21" t="s">
        <v>1</v>
      </c>
      <c r="I705" s="20" t="s">
        <v>1</v>
      </c>
      <c r="J705" s="20" t="s">
        <v>1</v>
      </c>
      <c r="K705" s="21" t="s">
        <v>1</v>
      </c>
      <c r="L705" s="21" t="s">
        <v>1</v>
      </c>
      <c r="M705" s="21" t="s">
        <v>1</v>
      </c>
      <c r="N705" s="21" t="s">
        <v>1</v>
      </c>
      <c r="O705" s="44">
        <v>3.1040182603999999E-2</v>
      </c>
      <c r="P705" s="37">
        <f t="shared" si="93"/>
        <v>1.9322430919484823</v>
      </c>
      <c r="Q705" s="126">
        <f t="shared" si="94"/>
        <v>1754.4831587493736</v>
      </c>
      <c r="R705" s="123">
        <f t="shared" si="90"/>
        <v>1.9322430919484823</v>
      </c>
    </row>
    <row r="706" spans="1:18" s="7" customFormat="1" x14ac:dyDescent="0.25">
      <c r="A706" s="125">
        <v>27808</v>
      </c>
      <c r="B706" s="48">
        <f t="shared" si="91"/>
        <v>457.82915623809845</v>
      </c>
      <c r="C706" s="48">
        <f t="shared" si="92"/>
        <v>1.8709997051536753</v>
      </c>
      <c r="D706" s="3">
        <f t="shared" si="95"/>
        <v>13.49424923899425</v>
      </c>
      <c r="E706" s="21" t="s">
        <v>1</v>
      </c>
      <c r="F706" s="21" t="s">
        <v>1</v>
      </c>
      <c r="G706" s="21" t="s">
        <v>1</v>
      </c>
      <c r="H706" s="21" t="s">
        <v>1</v>
      </c>
      <c r="I706" s="20" t="s">
        <v>1</v>
      </c>
      <c r="J706" s="20" t="s">
        <v>1</v>
      </c>
      <c r="K706" s="21" t="s">
        <v>1</v>
      </c>
      <c r="L706" s="21" t="s">
        <v>1</v>
      </c>
      <c r="M706" s="21" t="s">
        <v>1</v>
      </c>
      <c r="N706" s="21" t="s">
        <v>1</v>
      </c>
      <c r="O706" s="44">
        <v>3.1620944328999999E-2</v>
      </c>
      <c r="P706" s="37">
        <f t="shared" si="93"/>
        <v>1.8709997051536753</v>
      </c>
      <c r="Q706" s="126">
        <f t="shared" si="94"/>
        <v>1787.3095334765453</v>
      </c>
      <c r="R706" s="123">
        <f t="shared" si="90"/>
        <v>1.8709997051536753</v>
      </c>
    </row>
    <row r="707" spans="1:18" s="7" customFormat="1" x14ac:dyDescent="0.25">
      <c r="A707" s="125">
        <v>27837</v>
      </c>
      <c r="B707" s="48">
        <f t="shared" si="91"/>
        <v>462.31005204052934</v>
      </c>
      <c r="C707" s="48">
        <f t="shared" si="92"/>
        <v>0.97872661480313816</v>
      </c>
      <c r="D707" s="3">
        <f t="shared" si="95"/>
        <v>13.886619240692145</v>
      </c>
      <c r="E707" s="21" t="s">
        <v>1</v>
      </c>
      <c r="F707" s="21" t="s">
        <v>1</v>
      </c>
      <c r="G707" s="21" t="s">
        <v>1</v>
      </c>
      <c r="H707" s="21" t="s">
        <v>1</v>
      </c>
      <c r="I707" s="20" t="s">
        <v>1</v>
      </c>
      <c r="J707" s="20" t="s">
        <v>1</v>
      </c>
      <c r="K707" s="21" t="s">
        <v>1</v>
      </c>
      <c r="L707" s="21" t="s">
        <v>1</v>
      </c>
      <c r="M707" s="21" t="s">
        <v>1</v>
      </c>
      <c r="N707" s="21" t="s">
        <v>1</v>
      </c>
      <c r="O707" s="44">
        <v>3.1930426927000002E-2</v>
      </c>
      <c r="P707" s="37">
        <f t="shared" si="93"/>
        <v>0.97872661480313816</v>
      </c>
      <c r="Q707" s="126">
        <f t="shared" si="94"/>
        <v>1804.8024075695942</v>
      </c>
      <c r="R707" s="123">
        <f t="shared" si="90"/>
        <v>0.97872661480313816</v>
      </c>
    </row>
    <row r="708" spans="1:18" s="7" customFormat="1" x14ac:dyDescent="0.25">
      <c r="A708" s="125">
        <v>27868</v>
      </c>
      <c r="B708" s="48">
        <f t="shared" si="91"/>
        <v>465.54629340112098</v>
      </c>
      <c r="C708" s="48">
        <f t="shared" si="92"/>
        <v>0.70001535686010641</v>
      </c>
      <c r="D708" s="3">
        <f t="shared" si="95"/>
        <v>13.722980446592437</v>
      </c>
      <c r="E708" s="21" t="s">
        <v>1</v>
      </c>
      <c r="F708" s="21" t="s">
        <v>1</v>
      </c>
      <c r="G708" s="21" t="s">
        <v>1</v>
      </c>
      <c r="H708" s="21" t="s">
        <v>1</v>
      </c>
      <c r="I708" s="20" t="s">
        <v>1</v>
      </c>
      <c r="J708" s="20" t="s">
        <v>1</v>
      </c>
      <c r="K708" s="21" t="s">
        <v>1</v>
      </c>
      <c r="L708" s="21" t="s">
        <v>1</v>
      </c>
      <c r="M708" s="21" t="s">
        <v>1</v>
      </c>
      <c r="N708" s="21" t="s">
        <v>1</v>
      </c>
      <c r="O708" s="44">
        <v>3.2153944818999997E-2</v>
      </c>
      <c r="P708" s="37">
        <f t="shared" si="93"/>
        <v>0.70001535686010641</v>
      </c>
      <c r="Q708" s="126">
        <f t="shared" si="94"/>
        <v>1817.4363015835622</v>
      </c>
      <c r="R708" s="123">
        <f t="shared" si="90"/>
        <v>0.70001535686010641</v>
      </c>
    </row>
    <row r="709" spans="1:18" s="7" customFormat="1" x14ac:dyDescent="0.25">
      <c r="A709" s="125">
        <v>27898</v>
      </c>
      <c r="B709" s="48">
        <f t="shared" si="91"/>
        <v>468.81019152249007</v>
      </c>
      <c r="C709" s="48">
        <f t="shared" si="92"/>
        <v>0.70108991686395061</v>
      </c>
      <c r="D709" s="3">
        <f t="shared" si="95"/>
        <v>13.008397956859818</v>
      </c>
      <c r="E709" s="21" t="s">
        <v>1</v>
      </c>
      <c r="F709" s="21" t="s">
        <v>1</v>
      </c>
      <c r="G709" s="21" t="s">
        <v>1</v>
      </c>
      <c r="H709" s="21" t="s">
        <v>1</v>
      </c>
      <c r="I709" s="20" t="s">
        <v>1</v>
      </c>
      <c r="J709" s="20" t="s">
        <v>1</v>
      </c>
      <c r="K709" s="21" t="s">
        <v>1</v>
      </c>
      <c r="L709" s="21" t="s">
        <v>1</v>
      </c>
      <c r="M709" s="21" t="s">
        <v>1</v>
      </c>
      <c r="N709" s="21" t="s">
        <v>1</v>
      </c>
      <c r="O709" s="44">
        <v>3.2379372884000002E-2</v>
      </c>
      <c r="P709" s="37">
        <f t="shared" si="93"/>
        <v>0.70108991686395061</v>
      </c>
      <c r="Q709" s="126">
        <f t="shared" si="94"/>
        <v>1830.1781642393896</v>
      </c>
      <c r="R709" s="123">
        <f t="shared" si="90"/>
        <v>0.70108991686395061</v>
      </c>
    </row>
    <row r="710" spans="1:18" s="7" customFormat="1" x14ac:dyDescent="0.25">
      <c r="A710" s="125">
        <v>27929</v>
      </c>
      <c r="B710" s="48">
        <f t="shared" si="91"/>
        <v>470.69105149532407</v>
      </c>
      <c r="C710" s="48">
        <f t="shared" si="92"/>
        <v>0.40119861019356495</v>
      </c>
      <c r="D710" s="3">
        <f t="shared" si="95"/>
        <v>11.564939454143342</v>
      </c>
      <c r="E710" s="21" t="s">
        <v>1</v>
      </c>
      <c r="F710" s="21" t="s">
        <v>1</v>
      </c>
      <c r="G710" s="21" t="s">
        <v>1</v>
      </c>
      <c r="H710" s="21" t="s">
        <v>1</v>
      </c>
      <c r="I710" s="20" t="s">
        <v>1</v>
      </c>
      <c r="J710" s="20" t="s">
        <v>1</v>
      </c>
      <c r="K710" s="21" t="s">
        <v>1</v>
      </c>
      <c r="L710" s="21" t="s">
        <v>1</v>
      </c>
      <c r="M710" s="21" t="s">
        <v>1</v>
      </c>
      <c r="N710" s="21" t="s">
        <v>1</v>
      </c>
      <c r="O710" s="44">
        <v>3.2509278478000003E-2</v>
      </c>
      <c r="P710" s="37">
        <f t="shared" si="93"/>
        <v>0.40119861019356495</v>
      </c>
      <c r="Q710" s="126">
        <f t="shared" si="94"/>
        <v>1837.5208135983842</v>
      </c>
      <c r="R710" s="123">
        <f t="shared" si="90"/>
        <v>0.40119861019356495</v>
      </c>
    </row>
    <row r="711" spans="1:18" s="7" customFormat="1" x14ac:dyDescent="0.25">
      <c r="A711" s="125">
        <v>27959</v>
      </c>
      <c r="B711" s="48">
        <f t="shared" si="91"/>
        <v>474.67412545897713</v>
      </c>
      <c r="C711" s="48">
        <f t="shared" si="92"/>
        <v>0.84621833174847172</v>
      </c>
      <c r="D711" s="3">
        <f t="shared" si="95"/>
        <v>11.616268094544079</v>
      </c>
      <c r="E711" s="21" t="s">
        <v>1</v>
      </c>
      <c r="F711" s="21" t="s">
        <v>1</v>
      </c>
      <c r="G711" s="21" t="s">
        <v>1</v>
      </c>
      <c r="H711" s="21" t="s">
        <v>1</v>
      </c>
      <c r="I711" s="20" t="s">
        <v>1</v>
      </c>
      <c r="J711" s="20" t="s">
        <v>1</v>
      </c>
      <c r="K711" s="21" t="s">
        <v>1</v>
      </c>
      <c r="L711" s="21" t="s">
        <v>1</v>
      </c>
      <c r="M711" s="21" t="s">
        <v>1</v>
      </c>
      <c r="N711" s="21" t="s">
        <v>1</v>
      </c>
      <c r="O711" s="44">
        <v>3.2784377952000003E-2</v>
      </c>
      <c r="P711" s="37">
        <f t="shared" si="93"/>
        <v>0.84621833174847172</v>
      </c>
      <c r="Q711" s="126">
        <f t="shared" si="94"/>
        <v>1853.0702515727473</v>
      </c>
      <c r="R711" s="123">
        <f t="shared" si="90"/>
        <v>0.84621833174847172</v>
      </c>
    </row>
    <row r="712" spans="1:18" s="7" customFormat="1" x14ac:dyDescent="0.25">
      <c r="A712" s="125">
        <v>27990</v>
      </c>
      <c r="B712" s="48">
        <f t="shared" si="91"/>
        <v>479.21033481191978</v>
      </c>
      <c r="C712" s="48">
        <f t="shared" si="92"/>
        <v>0.95564706598583182</v>
      </c>
      <c r="D712" s="3">
        <f t="shared" si="95"/>
        <v>11.716515844439579</v>
      </c>
      <c r="E712" s="21" t="s">
        <v>1</v>
      </c>
      <c r="F712" s="21" t="s">
        <v>1</v>
      </c>
      <c r="G712" s="21" t="s">
        <v>1</v>
      </c>
      <c r="H712" s="21" t="s">
        <v>1</v>
      </c>
      <c r="I712" s="20" t="s">
        <v>1</v>
      </c>
      <c r="J712" s="20" t="s">
        <v>1</v>
      </c>
      <c r="K712" s="21" t="s">
        <v>1</v>
      </c>
      <c r="L712" s="21" t="s">
        <v>1</v>
      </c>
      <c r="M712" s="21" t="s">
        <v>1</v>
      </c>
      <c r="N712" s="21" t="s">
        <v>1</v>
      </c>
      <c r="O712" s="44">
        <v>3.3097680897999998E-2</v>
      </c>
      <c r="P712" s="37">
        <f t="shared" si="93"/>
        <v>0.95564706598583182</v>
      </c>
      <c r="Q712" s="126">
        <f t="shared" si="94"/>
        <v>1870.7790630625586</v>
      </c>
      <c r="R712" s="123">
        <f t="shared" si="90"/>
        <v>0.95564706598583182</v>
      </c>
    </row>
    <row r="713" spans="1:18" s="7" customFormat="1" x14ac:dyDescent="0.25">
      <c r="A713" s="125">
        <v>28021</v>
      </c>
      <c r="B713" s="48">
        <f t="shared" si="91"/>
        <v>495.55748217954215</v>
      </c>
      <c r="C713" s="48">
        <f t="shared" si="92"/>
        <v>3.411267700234033</v>
      </c>
      <c r="D713" s="3">
        <f t="shared" si="95"/>
        <v>14.691775676077711</v>
      </c>
      <c r="E713" s="21" t="s">
        <v>1</v>
      </c>
      <c r="F713" s="21" t="s">
        <v>1</v>
      </c>
      <c r="G713" s="21" t="s">
        <v>1</v>
      </c>
      <c r="H713" s="21" t="s">
        <v>1</v>
      </c>
      <c r="I713" s="20" t="s">
        <v>1</v>
      </c>
      <c r="J713" s="20" t="s">
        <v>1</v>
      </c>
      <c r="K713" s="21" t="s">
        <v>1</v>
      </c>
      <c r="L713" s="21" t="s">
        <v>1</v>
      </c>
      <c r="M713" s="21" t="s">
        <v>1</v>
      </c>
      <c r="N713" s="21" t="s">
        <v>1</v>
      </c>
      <c r="O713" s="44">
        <v>3.4226731396E-2</v>
      </c>
      <c r="P713" s="37">
        <f t="shared" si="93"/>
        <v>3.411267700234033</v>
      </c>
      <c r="Q713" s="126">
        <f t="shared" si="94"/>
        <v>1934.5963449835526</v>
      </c>
      <c r="R713" s="123">
        <f t="shared" si="90"/>
        <v>3.411267700234033</v>
      </c>
    </row>
    <row r="714" spans="1:18" s="7" customFormat="1" x14ac:dyDescent="0.25">
      <c r="A714" s="125">
        <v>28051</v>
      </c>
      <c r="B714" s="48">
        <f t="shared" si="91"/>
        <v>523.46645699610156</v>
      </c>
      <c r="C714" s="48">
        <f t="shared" si="92"/>
        <v>5.6318340092074148</v>
      </c>
      <c r="D714" s="3">
        <f t="shared" si="95"/>
        <v>20.533725025039516</v>
      </c>
      <c r="E714" s="21" t="s">
        <v>1</v>
      </c>
      <c r="F714" s="21" t="s">
        <v>1</v>
      </c>
      <c r="G714" s="21" t="s">
        <v>1</v>
      </c>
      <c r="H714" s="21" t="s">
        <v>1</v>
      </c>
      <c r="I714" s="20" t="s">
        <v>1</v>
      </c>
      <c r="J714" s="20" t="s">
        <v>1</v>
      </c>
      <c r="K714" s="21" t="s">
        <v>1</v>
      </c>
      <c r="L714" s="21" t="s">
        <v>1</v>
      </c>
      <c r="M714" s="21" t="s">
        <v>1</v>
      </c>
      <c r="N714" s="21" t="s">
        <v>1</v>
      </c>
      <c r="O714" s="44">
        <v>3.6154324095000002E-2</v>
      </c>
      <c r="P714" s="37">
        <f t="shared" si="93"/>
        <v>5.6318340092074148</v>
      </c>
      <c r="Q714" s="126">
        <f t="shared" si="94"/>
        <v>2043.54959988122</v>
      </c>
      <c r="R714" s="123">
        <f t="shared" si="90"/>
        <v>5.6318340092074148</v>
      </c>
    </row>
    <row r="715" spans="1:18" s="7" customFormat="1" x14ac:dyDescent="0.25">
      <c r="A715" s="125">
        <v>28082</v>
      </c>
      <c r="B715" s="48">
        <f t="shared" si="91"/>
        <v>547.11579015436303</v>
      </c>
      <c r="C715" s="48">
        <f t="shared" si="92"/>
        <v>4.5178316284051112</v>
      </c>
      <c r="D715" s="3">
        <f t="shared" si="95"/>
        <v>25.102764345751961</v>
      </c>
      <c r="E715" s="21" t="s">
        <v>1</v>
      </c>
      <c r="F715" s="21" t="s">
        <v>1</v>
      </c>
      <c r="G715" s="21" t="s">
        <v>1</v>
      </c>
      <c r="H715" s="21" t="s">
        <v>1</v>
      </c>
      <c r="I715" s="20" t="s">
        <v>1</v>
      </c>
      <c r="J715" s="20" t="s">
        <v>1</v>
      </c>
      <c r="K715" s="21" t="s">
        <v>1</v>
      </c>
      <c r="L715" s="21" t="s">
        <v>1</v>
      </c>
      <c r="M715" s="21" t="s">
        <v>1</v>
      </c>
      <c r="N715" s="21" t="s">
        <v>1</v>
      </c>
      <c r="O715" s="44">
        <v>3.7787715584000001E-2</v>
      </c>
      <c r="P715" s="37">
        <f t="shared" si="93"/>
        <v>4.5178316284051112</v>
      </c>
      <c r="Q715" s="126">
        <f t="shared" si="94"/>
        <v>2135.8737300468001</v>
      </c>
      <c r="R715" s="123">
        <f t="shared" ref="R715:R778" si="96">((Q715/Q714)-1)*100</f>
        <v>4.5178316284051112</v>
      </c>
    </row>
    <row r="716" spans="1:18" s="7" customFormat="1" x14ac:dyDescent="0.25">
      <c r="A716" s="125">
        <v>28112</v>
      </c>
      <c r="B716" s="48">
        <f t="shared" si="91"/>
        <v>560.83514510119517</v>
      </c>
      <c r="C716" s="48">
        <f t="shared" si="92"/>
        <v>2.5075779558402678</v>
      </c>
      <c r="D716" s="3">
        <f t="shared" si="95"/>
        <v>27.201995333856701</v>
      </c>
      <c r="E716" s="21" t="s">
        <v>1</v>
      </c>
      <c r="F716" s="21" t="s">
        <v>1</v>
      </c>
      <c r="G716" s="21" t="s">
        <v>1</v>
      </c>
      <c r="H716" s="21" t="s">
        <v>1</v>
      </c>
      <c r="I716" s="20" t="s">
        <v>1</v>
      </c>
      <c r="J716" s="20" t="s">
        <v>1</v>
      </c>
      <c r="K716" s="21" t="s">
        <v>1</v>
      </c>
      <c r="L716" s="21" t="s">
        <v>1</v>
      </c>
      <c r="M716" s="21" t="s">
        <v>1</v>
      </c>
      <c r="N716" s="21" t="s">
        <v>1</v>
      </c>
      <c r="O716" s="44">
        <v>3.8735272010000002E-2</v>
      </c>
      <c r="P716" s="37">
        <f t="shared" si="93"/>
        <v>2.5075779558402678</v>
      </c>
      <c r="Q716" s="126">
        <f t="shared" si="94"/>
        <v>2189.4324288660368</v>
      </c>
      <c r="R716" s="123">
        <f t="shared" si="96"/>
        <v>2.5075779558402678</v>
      </c>
    </row>
    <row r="717" spans="1:18" s="7" customFormat="1" x14ac:dyDescent="0.25">
      <c r="A717" s="125">
        <v>28143</v>
      </c>
      <c r="B717" s="48">
        <f t="shared" si="91"/>
        <v>578.70361446467496</v>
      </c>
      <c r="C717" s="48">
        <f t="shared" si="92"/>
        <v>3.1860466519543218</v>
      </c>
      <c r="D717" s="3">
        <f t="shared" si="95"/>
        <v>28.766626011566498</v>
      </c>
      <c r="E717" s="21" t="s">
        <v>1</v>
      </c>
      <c r="F717" s="21" t="s">
        <v>1</v>
      </c>
      <c r="G717" s="21" t="s">
        <v>1</v>
      </c>
      <c r="H717" s="21" t="s">
        <v>1</v>
      </c>
      <c r="I717" s="20" t="s">
        <v>1</v>
      </c>
      <c r="J717" s="20" t="s">
        <v>1</v>
      </c>
      <c r="K717" s="21" t="s">
        <v>1</v>
      </c>
      <c r="L717" s="21" t="s">
        <v>1</v>
      </c>
      <c r="M717" s="21" t="s">
        <v>1</v>
      </c>
      <c r="N717" s="21" t="s">
        <v>1</v>
      </c>
      <c r="O717" s="44">
        <v>3.9969395847000003E-2</v>
      </c>
      <c r="P717" s="37">
        <f t="shared" si="93"/>
        <v>3.1860466519543218</v>
      </c>
      <c r="Q717" s="126">
        <f t="shared" si="94"/>
        <v>2259.1887674627255</v>
      </c>
      <c r="R717" s="123">
        <f t="shared" si="96"/>
        <v>3.1860466519543218</v>
      </c>
    </row>
    <row r="718" spans="1:18" s="7" customFormat="1" x14ac:dyDescent="0.25">
      <c r="A718" s="125">
        <v>28174</v>
      </c>
      <c r="B718" s="48">
        <f t="shared" si="91"/>
        <v>591.48253942508995</v>
      </c>
      <c r="C718" s="48">
        <f t="shared" si="92"/>
        <v>2.2081985736750687</v>
      </c>
      <c r="D718" s="3">
        <f t="shared" si="95"/>
        <v>29.192850950166171</v>
      </c>
      <c r="E718" s="21" t="s">
        <v>1</v>
      </c>
      <c r="F718" s="21" t="s">
        <v>1</v>
      </c>
      <c r="G718" s="21" t="s">
        <v>1</v>
      </c>
      <c r="H718" s="21" t="s">
        <v>1</v>
      </c>
      <c r="I718" s="20" t="s">
        <v>1</v>
      </c>
      <c r="J718" s="20" t="s">
        <v>1</v>
      </c>
      <c r="K718" s="21" t="s">
        <v>1</v>
      </c>
      <c r="L718" s="21" t="s">
        <v>1</v>
      </c>
      <c r="M718" s="21" t="s">
        <v>1</v>
      </c>
      <c r="N718" s="21" t="s">
        <v>1</v>
      </c>
      <c r="O718" s="44">
        <v>4.0851999476000003E-2</v>
      </c>
      <c r="P718" s="37">
        <f t="shared" si="93"/>
        <v>2.2081985736750687</v>
      </c>
      <c r="Q718" s="126">
        <f t="shared" si="94"/>
        <v>2309.0761416024648</v>
      </c>
      <c r="R718" s="123">
        <f t="shared" si="96"/>
        <v>2.2081985736750687</v>
      </c>
    </row>
    <row r="719" spans="1:18" s="7" customFormat="1" x14ac:dyDescent="0.25">
      <c r="A719" s="125">
        <v>28202</v>
      </c>
      <c r="B719" s="48">
        <f t="shared" si="91"/>
        <v>601.7997124032305</v>
      </c>
      <c r="C719" s="48">
        <f t="shared" si="92"/>
        <v>1.7442903704594004</v>
      </c>
      <c r="D719" s="3">
        <f t="shared" si="95"/>
        <v>30.172318284455677</v>
      </c>
      <c r="E719" s="21" t="s">
        <v>1</v>
      </c>
      <c r="F719" s="21" t="s">
        <v>1</v>
      </c>
      <c r="G719" s="21" t="s">
        <v>1</v>
      </c>
      <c r="H719" s="21" t="s">
        <v>1</v>
      </c>
      <c r="I719" s="20" t="s">
        <v>1</v>
      </c>
      <c r="J719" s="20" t="s">
        <v>1</v>
      </c>
      <c r="K719" s="21" t="s">
        <v>1</v>
      </c>
      <c r="L719" s="21" t="s">
        <v>1</v>
      </c>
      <c r="M719" s="21" t="s">
        <v>1</v>
      </c>
      <c r="N719" s="21" t="s">
        <v>1</v>
      </c>
      <c r="O719" s="44">
        <v>4.1564576968999997E-2</v>
      </c>
      <c r="P719" s="37">
        <f t="shared" si="93"/>
        <v>1.7442903704594004</v>
      </c>
      <c r="Q719" s="126">
        <f t="shared" si="94"/>
        <v>2349.3531343870122</v>
      </c>
      <c r="R719" s="123">
        <f t="shared" si="96"/>
        <v>1.7442903704594004</v>
      </c>
    </row>
    <row r="720" spans="1:18" s="7" customFormat="1" x14ac:dyDescent="0.25">
      <c r="A720" s="125">
        <v>28233</v>
      </c>
      <c r="B720" s="48">
        <f t="shared" si="91"/>
        <v>610.89988770030936</v>
      </c>
      <c r="C720" s="48">
        <f t="shared" si="92"/>
        <v>1.5121601272852336</v>
      </c>
      <c r="D720" s="3">
        <f t="shared" si="95"/>
        <v>31.222156928215462</v>
      </c>
      <c r="E720" s="21" t="s">
        <v>1</v>
      </c>
      <c r="F720" s="21" t="s">
        <v>1</v>
      </c>
      <c r="G720" s="21" t="s">
        <v>1</v>
      </c>
      <c r="H720" s="21" t="s">
        <v>1</v>
      </c>
      <c r="I720" s="20" t="s">
        <v>1</v>
      </c>
      <c r="J720" s="20" t="s">
        <v>1</v>
      </c>
      <c r="K720" s="21" t="s">
        <v>1</v>
      </c>
      <c r="L720" s="21" t="s">
        <v>1</v>
      </c>
      <c r="M720" s="21" t="s">
        <v>1</v>
      </c>
      <c r="N720" s="21" t="s">
        <v>1</v>
      </c>
      <c r="O720" s="44">
        <v>4.2193099929E-2</v>
      </c>
      <c r="P720" s="37">
        <f t="shared" si="93"/>
        <v>1.5121601272852336</v>
      </c>
      <c r="Q720" s="126">
        <f t="shared" si="94"/>
        <v>2384.8791157343385</v>
      </c>
      <c r="R720" s="123">
        <f t="shared" si="96"/>
        <v>1.5121601272852336</v>
      </c>
    </row>
    <row r="721" spans="1:18" s="7" customFormat="1" x14ac:dyDescent="0.25">
      <c r="A721" s="125">
        <v>28263</v>
      </c>
      <c r="B721" s="48">
        <f t="shared" si="91"/>
        <v>616.26589995312395</v>
      </c>
      <c r="C721" s="48">
        <f t="shared" si="92"/>
        <v>0.8783783334802342</v>
      </c>
      <c r="D721" s="3">
        <f t="shared" si="95"/>
        <v>31.453178940449721</v>
      </c>
      <c r="E721" s="21" t="s">
        <v>1</v>
      </c>
      <c r="F721" s="21" t="s">
        <v>1</v>
      </c>
      <c r="G721" s="21" t="s">
        <v>1</v>
      </c>
      <c r="H721" s="21" t="s">
        <v>1</v>
      </c>
      <c r="I721" s="20" t="s">
        <v>1</v>
      </c>
      <c r="J721" s="20" t="s">
        <v>1</v>
      </c>
      <c r="K721" s="21" t="s">
        <v>1</v>
      </c>
      <c r="L721" s="21" t="s">
        <v>1</v>
      </c>
      <c r="M721" s="21" t="s">
        <v>1</v>
      </c>
      <c r="N721" s="21" t="s">
        <v>1</v>
      </c>
      <c r="O721" s="44">
        <v>4.2563714976999997E-2</v>
      </c>
      <c r="P721" s="37">
        <f t="shared" si="93"/>
        <v>0.8783783334802342</v>
      </c>
      <c r="Q721" s="126">
        <f t="shared" si="94"/>
        <v>2405.8273771666441</v>
      </c>
      <c r="R721" s="123">
        <f t="shared" si="96"/>
        <v>0.8783783334802342</v>
      </c>
    </row>
    <row r="722" spans="1:18" s="7" customFormat="1" x14ac:dyDescent="0.25">
      <c r="A722" s="125">
        <v>28294</v>
      </c>
      <c r="B722" s="48">
        <f t="shared" si="91"/>
        <v>623.8170964935681</v>
      </c>
      <c r="C722" s="48">
        <f t="shared" si="92"/>
        <v>1.2253146800786041</v>
      </c>
      <c r="D722" s="3">
        <f t="shared" si="95"/>
        <v>32.532176788103918</v>
      </c>
      <c r="E722" s="21" t="s">
        <v>1</v>
      </c>
      <c r="F722" s="21" t="s">
        <v>1</v>
      </c>
      <c r="G722" s="21" t="s">
        <v>1</v>
      </c>
      <c r="H722" s="21" t="s">
        <v>1</v>
      </c>
      <c r="I722" s="20" t="s">
        <v>1</v>
      </c>
      <c r="J722" s="20" t="s">
        <v>1</v>
      </c>
      <c r="K722" s="21" t="s">
        <v>1</v>
      </c>
      <c r="L722" s="21" t="s">
        <v>1</v>
      </c>
      <c r="M722" s="21" t="s">
        <v>1</v>
      </c>
      <c r="N722" s="21" t="s">
        <v>1</v>
      </c>
      <c r="O722" s="44">
        <v>4.3085254424999997E-2</v>
      </c>
      <c r="P722" s="37">
        <f t="shared" si="93"/>
        <v>1.2253146800786041</v>
      </c>
      <c r="Q722" s="126">
        <f t="shared" si="94"/>
        <v>2435.3063331964172</v>
      </c>
      <c r="R722" s="123">
        <f t="shared" si="96"/>
        <v>1.2253146800786041</v>
      </c>
    </row>
    <row r="723" spans="1:18" s="7" customFormat="1" x14ac:dyDescent="0.25">
      <c r="A723" s="125">
        <v>28324</v>
      </c>
      <c r="B723" s="48">
        <f t="shared" si="91"/>
        <v>630.87047119523459</v>
      </c>
      <c r="C723" s="48">
        <f t="shared" si="92"/>
        <v>1.1306799286702862</v>
      </c>
      <c r="D723" s="3">
        <f t="shared" si="95"/>
        <v>32.906016435007146</v>
      </c>
      <c r="E723" s="21" t="s">
        <v>1</v>
      </c>
      <c r="F723" s="21" t="s">
        <v>1</v>
      </c>
      <c r="G723" s="21" t="s">
        <v>1</v>
      </c>
      <c r="H723" s="21" t="s">
        <v>1</v>
      </c>
      <c r="I723" s="20" t="s">
        <v>1</v>
      </c>
      <c r="J723" s="20" t="s">
        <v>1</v>
      </c>
      <c r="K723" s="21" t="s">
        <v>1</v>
      </c>
      <c r="L723" s="21" t="s">
        <v>1</v>
      </c>
      <c r="M723" s="21" t="s">
        <v>1</v>
      </c>
      <c r="N723" s="21" t="s">
        <v>1</v>
      </c>
      <c r="O723" s="44">
        <v>4.3572410749E-2</v>
      </c>
      <c r="P723" s="37">
        <f t="shared" si="93"/>
        <v>1.1306799286702862</v>
      </c>
      <c r="Q723" s="126">
        <f t="shared" si="94"/>
        <v>2462.8418531075054</v>
      </c>
      <c r="R723" s="123">
        <f t="shared" si="96"/>
        <v>1.1306799286702862</v>
      </c>
    </row>
    <row r="724" spans="1:18" s="7" customFormat="1" x14ac:dyDescent="0.25">
      <c r="A724" s="125">
        <v>28355</v>
      </c>
      <c r="B724" s="48">
        <f t="shared" si="91"/>
        <v>643.81533676374931</v>
      </c>
      <c r="C724" s="48">
        <f t="shared" si="92"/>
        <v>2.0519054480374832</v>
      </c>
      <c r="D724" s="3">
        <f t="shared" si="95"/>
        <v>34.349217868273563</v>
      </c>
      <c r="E724" s="21" t="s">
        <v>1</v>
      </c>
      <c r="F724" s="21" t="s">
        <v>1</v>
      </c>
      <c r="G724" s="21" t="s">
        <v>1</v>
      </c>
      <c r="H724" s="21" t="s">
        <v>1</v>
      </c>
      <c r="I724" s="20" t="s">
        <v>1</v>
      </c>
      <c r="J724" s="20" t="s">
        <v>1</v>
      </c>
      <c r="K724" s="21" t="s">
        <v>1</v>
      </c>
      <c r="L724" s="21" t="s">
        <v>1</v>
      </c>
      <c r="M724" s="21" t="s">
        <v>1</v>
      </c>
      <c r="N724" s="21" t="s">
        <v>1</v>
      </c>
      <c r="O724" s="44">
        <v>4.4466475419E-2</v>
      </c>
      <c r="P724" s="37">
        <f t="shared" si="93"/>
        <v>2.0519054480374832</v>
      </c>
      <c r="Q724" s="126">
        <f t="shared" si="94"/>
        <v>2513.3770392679658</v>
      </c>
      <c r="R724" s="123">
        <f t="shared" si="96"/>
        <v>2.0519054480374832</v>
      </c>
    </row>
    <row r="725" spans="1:18" s="7" customFormat="1" x14ac:dyDescent="0.25">
      <c r="A725" s="125">
        <v>28386</v>
      </c>
      <c r="B725" s="48">
        <f t="shared" ref="B725:B788" si="97">B724*(1+(C725/100))</f>
        <v>655.23898019578019</v>
      </c>
      <c r="C725" s="48">
        <f t="shared" si="92"/>
        <v>1.7743664649950475</v>
      </c>
      <c r="D725" s="3">
        <f t="shared" si="95"/>
        <v>32.222598539715896</v>
      </c>
      <c r="E725" s="21" t="s">
        <v>1</v>
      </c>
      <c r="F725" s="21" t="s">
        <v>1</v>
      </c>
      <c r="G725" s="21" t="s">
        <v>1</v>
      </c>
      <c r="H725" s="21" t="s">
        <v>1</v>
      </c>
      <c r="I725" s="20" t="s">
        <v>1</v>
      </c>
      <c r="J725" s="20" t="s">
        <v>1</v>
      </c>
      <c r="K725" s="21" t="s">
        <v>1</v>
      </c>
      <c r="L725" s="21" t="s">
        <v>1</v>
      </c>
      <c r="M725" s="21" t="s">
        <v>1</v>
      </c>
      <c r="N725" s="21" t="s">
        <v>1</v>
      </c>
      <c r="O725" s="44">
        <v>4.5255473647E-2</v>
      </c>
      <c r="P725" s="37">
        <f t="shared" si="93"/>
        <v>1.7743664649950475</v>
      </c>
      <c r="Q725" s="126">
        <f t="shared" si="94"/>
        <v>2557.9735585916219</v>
      </c>
      <c r="R725" s="123">
        <f t="shared" si="96"/>
        <v>1.7743664649950475</v>
      </c>
    </row>
    <row r="726" spans="1:18" s="7" customFormat="1" x14ac:dyDescent="0.25">
      <c r="A726" s="125">
        <v>28416</v>
      </c>
      <c r="B726" s="48">
        <f t="shared" si="97"/>
        <v>660.24545445713943</v>
      </c>
      <c r="C726" s="48">
        <f t="shared" si="92"/>
        <v>0.76406844108440897</v>
      </c>
      <c r="D726" s="3">
        <f t="shared" si="95"/>
        <v>26.129467443996425</v>
      </c>
      <c r="E726" s="21" t="s">
        <v>1</v>
      </c>
      <c r="F726" s="21" t="s">
        <v>1</v>
      </c>
      <c r="G726" s="21" t="s">
        <v>1</v>
      </c>
      <c r="H726" s="21" t="s">
        <v>1</v>
      </c>
      <c r="I726" s="20" t="s">
        <v>1</v>
      </c>
      <c r="J726" s="20" t="s">
        <v>1</v>
      </c>
      <c r="K726" s="21" t="s">
        <v>1</v>
      </c>
      <c r="L726" s="21" t="s">
        <v>1</v>
      </c>
      <c r="M726" s="21" t="s">
        <v>1</v>
      </c>
      <c r="N726" s="21" t="s">
        <v>1</v>
      </c>
      <c r="O726" s="44">
        <v>4.5601256439000003E-2</v>
      </c>
      <c r="P726" s="37">
        <f t="shared" si="93"/>
        <v>0.76406844108440897</v>
      </c>
      <c r="Q726" s="126">
        <f t="shared" si="94"/>
        <v>2577.5182272841043</v>
      </c>
      <c r="R726" s="123">
        <f t="shared" si="96"/>
        <v>0.76406844108440897</v>
      </c>
    </row>
    <row r="727" spans="1:18" s="7" customFormat="1" x14ac:dyDescent="0.25">
      <c r="A727" s="125">
        <v>28447</v>
      </c>
      <c r="B727" s="48">
        <f t="shared" si="97"/>
        <v>667.46466992201067</v>
      </c>
      <c r="C727" s="48">
        <f t="shared" si="92"/>
        <v>1.0934138835998475</v>
      </c>
      <c r="D727" s="3">
        <f t="shared" si="95"/>
        <v>21.996966991885291</v>
      </c>
      <c r="E727" s="21" t="s">
        <v>1</v>
      </c>
      <c r="F727" s="21" t="s">
        <v>1</v>
      </c>
      <c r="G727" s="21" t="s">
        <v>1</v>
      </c>
      <c r="H727" s="21" t="s">
        <v>1</v>
      </c>
      <c r="I727" s="20" t="s">
        <v>1</v>
      </c>
      <c r="J727" s="20" t="s">
        <v>1</v>
      </c>
      <c r="K727" s="21" t="s">
        <v>1</v>
      </c>
      <c r="L727" s="21" t="s">
        <v>1</v>
      </c>
      <c r="M727" s="21" t="s">
        <v>1</v>
      </c>
      <c r="N727" s="21" t="s">
        <v>1</v>
      </c>
      <c r="O727" s="44">
        <v>4.6099866907999998E-2</v>
      </c>
      <c r="P727" s="37">
        <f t="shared" si="93"/>
        <v>1.0934138835998475</v>
      </c>
      <c r="Q727" s="126">
        <f t="shared" si="94"/>
        <v>2605.7011694335456</v>
      </c>
      <c r="R727" s="123">
        <f t="shared" si="96"/>
        <v>1.0934138835998475</v>
      </c>
    </row>
    <row r="728" spans="1:18" s="7" customFormat="1" x14ac:dyDescent="0.25">
      <c r="A728" s="125">
        <v>28477</v>
      </c>
      <c r="B728" s="48">
        <f t="shared" si="97"/>
        <v>676.70312906641198</v>
      </c>
      <c r="C728" s="48">
        <f t="shared" si="92"/>
        <v>1.38411208273852</v>
      </c>
      <c r="D728" s="3">
        <f t="shared" si="95"/>
        <v>20.659900681564803</v>
      </c>
      <c r="E728" s="21" t="s">
        <v>1</v>
      </c>
      <c r="F728" s="21" t="s">
        <v>1</v>
      </c>
      <c r="G728" s="21" t="s">
        <v>1</v>
      </c>
      <c r="H728" s="21" t="s">
        <v>1</v>
      </c>
      <c r="I728" s="20" t="s">
        <v>1</v>
      </c>
      <c r="J728" s="20" t="s">
        <v>1</v>
      </c>
      <c r="K728" s="21" t="s">
        <v>1</v>
      </c>
      <c r="L728" s="21" t="s">
        <v>1</v>
      </c>
      <c r="M728" s="21" t="s">
        <v>1</v>
      </c>
      <c r="N728" s="21" t="s">
        <v>1</v>
      </c>
      <c r="O728" s="44">
        <v>4.6737940736000003E-2</v>
      </c>
      <c r="P728" s="37">
        <f t="shared" si="93"/>
        <v>1.38411208273852</v>
      </c>
      <c r="Q728" s="126">
        <f t="shared" si="94"/>
        <v>2641.7669941597342</v>
      </c>
      <c r="R728" s="123">
        <f t="shared" si="96"/>
        <v>1.38411208273852</v>
      </c>
    </row>
    <row r="729" spans="1:18" s="7" customFormat="1" x14ac:dyDescent="0.25">
      <c r="A729" s="125">
        <v>28508</v>
      </c>
      <c r="B729" s="48">
        <f t="shared" si="97"/>
        <v>691.75020862574581</v>
      </c>
      <c r="C729" s="48">
        <f t="shared" si="92"/>
        <v>2.2235865201470251</v>
      </c>
      <c r="D729" s="3">
        <f t="shared" si="95"/>
        <v>19.534454483344412</v>
      </c>
      <c r="E729" s="21" t="s">
        <v>1</v>
      </c>
      <c r="F729" s="21" t="s">
        <v>1</v>
      </c>
      <c r="G729" s="21" t="s">
        <v>1</v>
      </c>
      <c r="H729" s="21" t="s">
        <v>1</v>
      </c>
      <c r="I729" s="20" t="s">
        <v>1</v>
      </c>
      <c r="J729" s="20" t="s">
        <v>1</v>
      </c>
      <c r="K729" s="21" t="s">
        <v>1</v>
      </c>
      <c r="L729" s="21" t="s">
        <v>1</v>
      </c>
      <c r="M729" s="21" t="s">
        <v>1</v>
      </c>
      <c r="N729" s="21" t="s">
        <v>1</v>
      </c>
      <c r="O729" s="44">
        <v>4.7777199286000001E-2</v>
      </c>
      <c r="P729" s="37">
        <f t="shared" si="93"/>
        <v>2.2235865201470251</v>
      </c>
      <c r="Q729" s="126">
        <f t="shared" si="94"/>
        <v>2700.5089689355632</v>
      </c>
      <c r="R729" s="123">
        <f t="shared" si="96"/>
        <v>2.2235865201470251</v>
      </c>
    </row>
    <row r="730" spans="1:18" s="7" customFormat="1" x14ac:dyDescent="0.25">
      <c r="A730" s="125">
        <v>28539</v>
      </c>
      <c r="B730" s="48">
        <f t="shared" si="97"/>
        <v>701.68018683717526</v>
      </c>
      <c r="C730" s="48">
        <f t="shared" si="92"/>
        <v>1.4354861173307976</v>
      </c>
      <c r="D730" s="3">
        <f t="shared" si="95"/>
        <v>18.630752400433547</v>
      </c>
      <c r="E730" s="21" t="s">
        <v>1</v>
      </c>
      <c r="F730" s="21" t="s">
        <v>1</v>
      </c>
      <c r="G730" s="21" t="s">
        <v>1</v>
      </c>
      <c r="H730" s="21" t="s">
        <v>1</v>
      </c>
      <c r="I730" s="20" t="s">
        <v>1</v>
      </c>
      <c r="J730" s="20" t="s">
        <v>1</v>
      </c>
      <c r="K730" s="21" t="s">
        <v>1</v>
      </c>
      <c r="L730" s="21" t="s">
        <v>1</v>
      </c>
      <c r="M730" s="21" t="s">
        <v>1</v>
      </c>
      <c r="N730" s="21" t="s">
        <v>1</v>
      </c>
      <c r="O730" s="44">
        <v>4.8463034348999998E-2</v>
      </c>
      <c r="P730" s="37">
        <f t="shared" si="93"/>
        <v>1.4354861173307976</v>
      </c>
      <c r="Q730" s="126">
        <f t="shared" si="94"/>
        <v>2739.2744002819063</v>
      </c>
      <c r="R730" s="123">
        <f t="shared" si="96"/>
        <v>1.4354861173307976</v>
      </c>
    </row>
    <row r="731" spans="1:18" s="7" customFormat="1" x14ac:dyDescent="0.25">
      <c r="A731" s="125">
        <v>28567</v>
      </c>
      <c r="B731" s="48">
        <f t="shared" si="97"/>
        <v>708.98237261333577</v>
      </c>
      <c r="C731" s="48">
        <f t="shared" si="92"/>
        <v>1.0406715072111661</v>
      </c>
      <c r="D731" s="3">
        <f t="shared" si="95"/>
        <v>17.810354176156284</v>
      </c>
      <c r="E731" s="21" t="s">
        <v>1</v>
      </c>
      <c r="F731" s="21" t="s">
        <v>1</v>
      </c>
      <c r="G731" s="21" t="s">
        <v>1</v>
      </c>
      <c r="H731" s="21" t="s">
        <v>1</v>
      </c>
      <c r="I731" s="20" t="s">
        <v>1</v>
      </c>
      <c r="J731" s="20" t="s">
        <v>1</v>
      </c>
      <c r="K731" s="21" t="s">
        <v>1</v>
      </c>
      <c r="L731" s="21" t="s">
        <v>1</v>
      </c>
      <c r="M731" s="21" t="s">
        <v>1</v>
      </c>
      <c r="N731" s="21" t="s">
        <v>1</v>
      </c>
      <c r="O731" s="44">
        <v>4.8967375339000002E-2</v>
      </c>
      <c r="P731" s="37">
        <f t="shared" si="93"/>
        <v>1.0406715072111661</v>
      </c>
      <c r="Q731" s="126">
        <f t="shared" si="94"/>
        <v>2767.7812484699698</v>
      </c>
      <c r="R731" s="123">
        <f t="shared" si="96"/>
        <v>1.0406715072111661</v>
      </c>
    </row>
    <row r="732" spans="1:18" s="7" customFormat="1" x14ac:dyDescent="0.25">
      <c r="A732" s="125">
        <v>28598</v>
      </c>
      <c r="B732" s="48">
        <f t="shared" si="97"/>
        <v>716.86555022935272</v>
      </c>
      <c r="C732" s="48">
        <f t="shared" si="92"/>
        <v>1.1119003688285334</v>
      </c>
      <c r="D732" s="3">
        <f t="shared" si="95"/>
        <v>17.34583107028287</v>
      </c>
      <c r="E732" s="21" t="s">
        <v>1</v>
      </c>
      <c r="F732" s="21" t="s">
        <v>1</v>
      </c>
      <c r="G732" s="21" t="s">
        <v>1</v>
      </c>
      <c r="H732" s="21" t="s">
        <v>1</v>
      </c>
      <c r="I732" s="20" t="s">
        <v>1</v>
      </c>
      <c r="J732" s="20" t="s">
        <v>1</v>
      </c>
      <c r="K732" s="21" t="s">
        <v>1</v>
      </c>
      <c r="L732" s="21" t="s">
        <v>1</v>
      </c>
      <c r="M732" s="21" t="s">
        <v>1</v>
      </c>
      <c r="N732" s="21" t="s">
        <v>1</v>
      </c>
      <c r="O732" s="44">
        <v>4.9511843765999999E-2</v>
      </c>
      <c r="P732" s="37">
        <f t="shared" si="93"/>
        <v>1.1119003688285334</v>
      </c>
      <c r="Q732" s="126">
        <f t="shared" si="94"/>
        <v>2798.5562183800744</v>
      </c>
      <c r="R732" s="123">
        <f t="shared" si="96"/>
        <v>1.1119003688285334</v>
      </c>
    </row>
    <row r="733" spans="1:18" s="7" customFormat="1" x14ac:dyDescent="0.25">
      <c r="A733" s="125">
        <v>28628</v>
      </c>
      <c r="B733" s="48">
        <f t="shared" si="97"/>
        <v>723.89116831086847</v>
      </c>
      <c r="C733" s="48">
        <f t="shared" si="92"/>
        <v>0.98004682736783089</v>
      </c>
      <c r="D733" s="3">
        <f t="shared" si="95"/>
        <v>17.464095995889274</v>
      </c>
      <c r="E733" s="21" t="s">
        <v>1</v>
      </c>
      <c r="F733" s="21" t="s">
        <v>1</v>
      </c>
      <c r="G733" s="21" t="s">
        <v>1</v>
      </c>
      <c r="H733" s="21" t="s">
        <v>1</v>
      </c>
      <c r="I733" s="20" t="s">
        <v>1</v>
      </c>
      <c r="J733" s="20" t="s">
        <v>1</v>
      </c>
      <c r="K733" s="21" t="s">
        <v>1</v>
      </c>
      <c r="L733" s="21" t="s">
        <v>1</v>
      </c>
      <c r="M733" s="21" t="s">
        <v>1</v>
      </c>
      <c r="N733" s="21" t="s">
        <v>1</v>
      </c>
      <c r="O733" s="44">
        <v>4.9997083019999999E-2</v>
      </c>
      <c r="P733" s="37">
        <f t="shared" si="93"/>
        <v>0.98004682736783089</v>
      </c>
      <c r="Q733" s="126">
        <f t="shared" si="94"/>
        <v>2825.9833798104132</v>
      </c>
      <c r="R733" s="123">
        <f t="shared" si="96"/>
        <v>0.98004682736783089</v>
      </c>
    </row>
    <row r="734" spans="1:18" s="7" customFormat="1" x14ac:dyDescent="0.25">
      <c r="A734" s="125">
        <v>28659</v>
      </c>
      <c r="B734" s="48">
        <f t="shared" si="97"/>
        <v>733.8488032975539</v>
      </c>
      <c r="C734" s="48">
        <f t="shared" si="92"/>
        <v>1.3755707242458337</v>
      </c>
      <c r="D734" s="3">
        <f t="shared" si="95"/>
        <v>17.638456435783212</v>
      </c>
      <c r="E734" s="21" t="s">
        <v>1</v>
      </c>
      <c r="F734" s="21" t="s">
        <v>1</v>
      </c>
      <c r="G734" s="21" t="s">
        <v>1</v>
      </c>
      <c r="H734" s="21" t="s">
        <v>1</v>
      </c>
      <c r="I734" s="20" t="s">
        <v>1</v>
      </c>
      <c r="J734" s="20" t="s">
        <v>1</v>
      </c>
      <c r="K734" s="21" t="s">
        <v>1</v>
      </c>
      <c r="L734" s="21" t="s">
        <v>1</v>
      </c>
      <c r="M734" s="21" t="s">
        <v>1</v>
      </c>
      <c r="N734" s="21" t="s">
        <v>1</v>
      </c>
      <c r="O734" s="44">
        <v>5.0684828256999999E-2</v>
      </c>
      <c r="P734" s="37">
        <f t="shared" si="93"/>
        <v>1.3755707242458337</v>
      </c>
      <c r="Q734" s="126">
        <f t="shared" si="94"/>
        <v>2864.856779855138</v>
      </c>
      <c r="R734" s="123">
        <f t="shared" si="96"/>
        <v>1.3755707242458337</v>
      </c>
    </row>
    <row r="735" spans="1:18" s="7" customFormat="1" x14ac:dyDescent="0.25">
      <c r="A735" s="125">
        <v>28689</v>
      </c>
      <c r="B735" s="48">
        <f t="shared" si="97"/>
        <v>746.29584702729107</v>
      </c>
      <c r="C735" s="48">
        <f t="shared" si="92"/>
        <v>1.696131910797738</v>
      </c>
      <c r="D735" s="3">
        <f t="shared" si="95"/>
        <v>18.296208350562647</v>
      </c>
      <c r="E735" s="21" t="s">
        <v>1</v>
      </c>
      <c r="F735" s="21" t="s">
        <v>1</v>
      </c>
      <c r="G735" s="21" t="s">
        <v>1</v>
      </c>
      <c r="H735" s="21" t="s">
        <v>1</v>
      </c>
      <c r="I735" s="20" t="s">
        <v>1</v>
      </c>
      <c r="J735" s="20" t="s">
        <v>1</v>
      </c>
      <c r="K735" s="21" t="s">
        <v>1</v>
      </c>
      <c r="L735" s="21" t="s">
        <v>1</v>
      </c>
      <c r="M735" s="21" t="s">
        <v>1</v>
      </c>
      <c r="N735" s="21" t="s">
        <v>1</v>
      </c>
      <c r="O735" s="44">
        <v>5.1544509803000002E-2</v>
      </c>
      <c r="P735" s="37">
        <f t="shared" si="93"/>
        <v>1.696131910797738</v>
      </c>
      <c r="Q735" s="126">
        <f t="shared" si="94"/>
        <v>2913.4485298969134</v>
      </c>
      <c r="R735" s="123">
        <f t="shared" si="96"/>
        <v>1.696131910797738</v>
      </c>
    </row>
    <row r="736" spans="1:18" s="7" customFormat="1" x14ac:dyDescent="0.25">
      <c r="A736" s="125">
        <v>28720</v>
      </c>
      <c r="B736" s="48">
        <f t="shared" si="97"/>
        <v>753.73641648119019</v>
      </c>
      <c r="C736" s="48">
        <f t="shared" si="92"/>
        <v>0.99699998111164589</v>
      </c>
      <c r="D736" s="3">
        <f t="shared" si="95"/>
        <v>17.073386333102668</v>
      </c>
      <c r="E736" s="21" t="s">
        <v>1</v>
      </c>
      <c r="F736" s="21" t="s">
        <v>1</v>
      </c>
      <c r="G736" s="21" t="s">
        <v>1</v>
      </c>
      <c r="H736" s="21" t="s">
        <v>1</v>
      </c>
      <c r="I736" s="20" t="s">
        <v>1</v>
      </c>
      <c r="J736" s="20" t="s">
        <v>1</v>
      </c>
      <c r="K736" s="21" t="s">
        <v>1</v>
      </c>
      <c r="L736" s="21" t="s">
        <v>1</v>
      </c>
      <c r="M736" s="21" t="s">
        <v>1</v>
      </c>
      <c r="N736" s="21" t="s">
        <v>1</v>
      </c>
      <c r="O736" s="44">
        <v>5.2058408556000003E-2</v>
      </c>
      <c r="P736" s="37">
        <f t="shared" si="93"/>
        <v>0.99699998111164589</v>
      </c>
      <c r="Q736" s="126">
        <f t="shared" si="94"/>
        <v>2942.4956111896831</v>
      </c>
      <c r="R736" s="123">
        <f t="shared" si="96"/>
        <v>0.99699998111164589</v>
      </c>
    </row>
    <row r="737" spans="1:18" s="7" customFormat="1" x14ac:dyDescent="0.25">
      <c r="A737" s="125">
        <v>28751</v>
      </c>
      <c r="B737" s="48">
        <f t="shared" si="97"/>
        <v>762.33867009459641</v>
      </c>
      <c r="C737" s="48">
        <f t="shared" si="92"/>
        <v>1.1412814115530967</v>
      </c>
      <c r="D737" s="3">
        <f t="shared" si="95"/>
        <v>16.345134086316971</v>
      </c>
      <c r="E737" s="21" t="s">
        <v>1</v>
      </c>
      <c r="F737" s="21" t="s">
        <v>1</v>
      </c>
      <c r="G737" s="21" t="s">
        <v>1</v>
      </c>
      <c r="H737" s="21" t="s">
        <v>1</v>
      </c>
      <c r="I737" s="20" t="s">
        <v>1</v>
      </c>
      <c r="J737" s="20" t="s">
        <v>1</v>
      </c>
      <c r="K737" s="21" t="s">
        <v>1</v>
      </c>
      <c r="L737" s="21" t="s">
        <v>1</v>
      </c>
      <c r="M737" s="21" t="s">
        <v>1</v>
      </c>
      <c r="N737" s="21" t="s">
        <v>1</v>
      </c>
      <c r="O737" s="44">
        <v>5.2652541496000002E-2</v>
      </c>
      <c r="P737" s="37">
        <f t="shared" si="93"/>
        <v>1.1412814115530967</v>
      </c>
      <c r="Q737" s="126">
        <f t="shared" si="94"/>
        <v>2976.0777666359568</v>
      </c>
      <c r="R737" s="123">
        <f t="shared" si="96"/>
        <v>1.1412814115530967</v>
      </c>
    </row>
    <row r="738" spans="1:18" s="7" customFormat="1" x14ac:dyDescent="0.25">
      <c r="A738" s="125">
        <v>28781</v>
      </c>
      <c r="B738" s="48">
        <f t="shared" si="97"/>
        <v>771.57712923899771</v>
      </c>
      <c r="C738" s="48">
        <f t="shared" si="92"/>
        <v>1.2118576043446572</v>
      </c>
      <c r="D738" s="3">
        <f t="shared" si="95"/>
        <v>16.862164522343637</v>
      </c>
      <c r="E738" s="21" t="s">
        <v>1</v>
      </c>
      <c r="F738" s="21" t="s">
        <v>1</v>
      </c>
      <c r="G738" s="21" t="s">
        <v>1</v>
      </c>
      <c r="H738" s="21" t="s">
        <v>1</v>
      </c>
      <c r="I738" s="20" t="s">
        <v>1</v>
      </c>
      <c r="J738" s="20" t="s">
        <v>1</v>
      </c>
      <c r="K738" s="21" t="s">
        <v>1</v>
      </c>
      <c r="L738" s="21" t="s">
        <v>1</v>
      </c>
      <c r="M738" s="21" t="s">
        <v>1</v>
      </c>
      <c r="N738" s="21" t="s">
        <v>1</v>
      </c>
      <c r="O738" s="44">
        <v>5.3290615324E-2</v>
      </c>
      <c r="P738" s="37">
        <f t="shared" si="93"/>
        <v>1.2118576043446572</v>
      </c>
      <c r="Q738" s="126">
        <f t="shared" si="94"/>
        <v>3012.1435913621453</v>
      </c>
      <c r="R738" s="123">
        <f t="shared" si="96"/>
        <v>1.2118576043446572</v>
      </c>
    </row>
    <row r="739" spans="1:18" s="7" customFormat="1" x14ac:dyDescent="0.25">
      <c r="A739" s="125">
        <v>28812</v>
      </c>
      <c r="B739" s="48">
        <f t="shared" si="97"/>
        <v>779.51552054615308</v>
      </c>
      <c r="C739" s="48">
        <f t="shared" si="92"/>
        <v>1.0288525937756754</v>
      </c>
      <c r="D739" s="3">
        <f t="shared" si="95"/>
        <v>16.787532834844264</v>
      </c>
      <c r="E739" s="21" t="s">
        <v>1</v>
      </c>
      <c r="F739" s="21" t="s">
        <v>1</v>
      </c>
      <c r="G739" s="21" t="s">
        <v>1</v>
      </c>
      <c r="H739" s="21" t="s">
        <v>1</v>
      </c>
      <c r="I739" s="20" t="s">
        <v>1</v>
      </c>
      <c r="J739" s="20" t="s">
        <v>1</v>
      </c>
      <c r="K739" s="21" t="s">
        <v>1</v>
      </c>
      <c r="L739" s="21" t="s">
        <v>1</v>
      </c>
      <c r="M739" s="21" t="s">
        <v>1</v>
      </c>
      <c r="N739" s="21" t="s">
        <v>1</v>
      </c>
      <c r="O739" s="44">
        <v>5.3838897201999997E-2</v>
      </c>
      <c r="P739" s="37">
        <f t="shared" si="93"/>
        <v>1.0288525937756754</v>
      </c>
      <c r="Q739" s="126">
        <f t="shared" si="94"/>
        <v>3043.1341088301224</v>
      </c>
      <c r="R739" s="123">
        <f t="shared" si="96"/>
        <v>1.0288525937756754</v>
      </c>
    </row>
    <row r="740" spans="1:18" s="7" customFormat="1" x14ac:dyDescent="0.25">
      <c r="A740" s="125">
        <v>28842</v>
      </c>
      <c r="B740" s="48">
        <f t="shared" si="97"/>
        <v>786.12628710018032</v>
      </c>
      <c r="C740" s="48">
        <f t="shared" si="92"/>
        <v>0.84806092756120055</v>
      </c>
      <c r="D740" s="3">
        <f t="shared" si="95"/>
        <v>16.17003872654319</v>
      </c>
      <c r="E740" s="21" t="s">
        <v>1</v>
      </c>
      <c r="F740" s="21" t="s">
        <v>1</v>
      </c>
      <c r="G740" s="21" t="s">
        <v>1</v>
      </c>
      <c r="H740" s="21" t="s">
        <v>1</v>
      </c>
      <c r="I740" s="20" t="s">
        <v>1</v>
      </c>
      <c r="J740" s="20" t="s">
        <v>1</v>
      </c>
      <c r="K740" s="21" t="s">
        <v>1</v>
      </c>
      <c r="L740" s="21" t="s">
        <v>1</v>
      </c>
      <c r="M740" s="21" t="s">
        <v>1</v>
      </c>
      <c r="N740" s="21" t="s">
        <v>1</v>
      </c>
      <c r="O740" s="44">
        <v>5.4295483853000003E-2</v>
      </c>
      <c r="P740" s="37">
        <f t="shared" si="93"/>
        <v>0.84806092756120055</v>
      </c>
      <c r="Q740" s="126">
        <f t="shared" si="94"/>
        <v>3068.9417401803985</v>
      </c>
      <c r="R740" s="123">
        <f t="shared" si="96"/>
        <v>0.84806092756120055</v>
      </c>
    </row>
    <row r="741" spans="1:18" s="7" customFormat="1" x14ac:dyDescent="0.25">
      <c r="A741" s="125">
        <v>28873</v>
      </c>
      <c r="B741" s="48">
        <f t="shared" si="97"/>
        <v>814.03526191673961</v>
      </c>
      <c r="C741" s="48">
        <f t="shared" si="92"/>
        <v>3.5501897436235552</v>
      </c>
      <c r="D741" s="3">
        <f t="shared" si="95"/>
        <v>17.6776315736759</v>
      </c>
      <c r="E741" s="21" t="s">
        <v>1</v>
      </c>
      <c r="F741" s="21" t="s">
        <v>1</v>
      </c>
      <c r="G741" s="21" t="s">
        <v>1</v>
      </c>
      <c r="H741" s="21" t="s">
        <v>1</v>
      </c>
      <c r="I741" s="20" t="s">
        <v>1</v>
      </c>
      <c r="J741" s="20" t="s">
        <v>1</v>
      </c>
      <c r="K741" s="21" t="s">
        <v>1</v>
      </c>
      <c r="L741" s="21" t="s">
        <v>1</v>
      </c>
      <c r="M741" s="21" t="s">
        <v>1</v>
      </c>
      <c r="N741" s="21" t="s">
        <v>1</v>
      </c>
      <c r="O741" s="44">
        <v>5.6223076551999998E-2</v>
      </c>
      <c r="P741" s="37">
        <f t="shared" si="93"/>
        <v>3.5501897436235552</v>
      </c>
      <c r="Q741" s="126">
        <f t="shared" si="94"/>
        <v>3177.8949950780652</v>
      </c>
      <c r="R741" s="123">
        <f t="shared" si="96"/>
        <v>3.5501897436235552</v>
      </c>
    </row>
    <row r="742" spans="1:18" s="7" customFormat="1" x14ac:dyDescent="0.25">
      <c r="A742" s="125">
        <v>28904</v>
      </c>
      <c r="B742" s="48">
        <f t="shared" si="97"/>
        <v>825.73547302893655</v>
      </c>
      <c r="C742" s="48">
        <f t="shared" si="92"/>
        <v>1.4373101092264084</v>
      </c>
      <c r="D742" s="3">
        <f t="shared" si="95"/>
        <v>17.679747628466004</v>
      </c>
      <c r="E742" s="21" t="s">
        <v>1</v>
      </c>
      <c r="F742" s="21" t="s">
        <v>1</v>
      </c>
      <c r="G742" s="21" t="s">
        <v>1</v>
      </c>
      <c r="H742" s="21" t="s">
        <v>1</v>
      </c>
      <c r="I742" s="20" t="s">
        <v>1</v>
      </c>
      <c r="J742" s="20" t="s">
        <v>1</v>
      </c>
      <c r="K742" s="21" t="s">
        <v>1</v>
      </c>
      <c r="L742" s="21" t="s">
        <v>1</v>
      </c>
      <c r="M742" s="21" t="s">
        <v>1</v>
      </c>
      <c r="N742" s="21" t="s">
        <v>1</v>
      </c>
      <c r="O742" s="44">
        <v>5.7031176514999997E-2</v>
      </c>
      <c r="P742" s="37">
        <f t="shared" si="93"/>
        <v>1.4373101092264084</v>
      </c>
      <c r="Q742" s="126">
        <f t="shared" si="94"/>
        <v>3223.5712011029223</v>
      </c>
      <c r="R742" s="123">
        <f t="shared" si="96"/>
        <v>1.4373101092264084</v>
      </c>
    </row>
    <row r="743" spans="1:18" s="7" customFormat="1" x14ac:dyDescent="0.25">
      <c r="A743" s="125">
        <v>28932</v>
      </c>
      <c r="B743" s="48">
        <f t="shared" si="97"/>
        <v>836.93776245746108</v>
      </c>
      <c r="C743" s="48">
        <f t="shared" si="92"/>
        <v>1.3566438398767922</v>
      </c>
      <c r="D743" s="3">
        <f t="shared" si="95"/>
        <v>18.047753341522</v>
      </c>
      <c r="E743" s="21" t="s">
        <v>1</v>
      </c>
      <c r="F743" s="21" t="s">
        <v>1</v>
      </c>
      <c r="G743" s="21" t="s">
        <v>1</v>
      </c>
      <c r="H743" s="21" t="s">
        <v>1</v>
      </c>
      <c r="I743" s="20" t="s">
        <v>1</v>
      </c>
      <c r="J743" s="20" t="s">
        <v>1</v>
      </c>
      <c r="K743" s="21" t="s">
        <v>1</v>
      </c>
      <c r="L743" s="21" t="s">
        <v>1</v>
      </c>
      <c r="M743" s="21" t="s">
        <v>1</v>
      </c>
      <c r="N743" s="21" t="s">
        <v>1</v>
      </c>
      <c r="O743" s="44">
        <v>5.7804886457999999E-2</v>
      </c>
      <c r="P743" s="37">
        <f t="shared" si="93"/>
        <v>1.3566438398767922</v>
      </c>
      <c r="Q743" s="126">
        <f t="shared" si="94"/>
        <v>3267.3035812267271</v>
      </c>
      <c r="R743" s="123">
        <f t="shared" si="96"/>
        <v>1.3566438398767922</v>
      </c>
    </row>
    <row r="744" spans="1:18" s="7" customFormat="1" x14ac:dyDescent="0.25">
      <c r="A744" s="125">
        <v>28963</v>
      </c>
      <c r="B744" s="48">
        <f t="shared" si="97"/>
        <v>844.43364547635065</v>
      </c>
      <c r="C744" s="48">
        <f t="shared" si="92"/>
        <v>0.8956320714792243</v>
      </c>
      <c r="D744" s="3">
        <f t="shared" si="95"/>
        <v>17.795260939263159</v>
      </c>
      <c r="E744" s="21" t="s">
        <v>1</v>
      </c>
      <c r="F744" s="21" t="s">
        <v>1</v>
      </c>
      <c r="G744" s="21" t="s">
        <v>1</v>
      </c>
      <c r="H744" s="21" t="s">
        <v>1</v>
      </c>
      <c r="I744" s="20" t="s">
        <v>1</v>
      </c>
      <c r="J744" s="20" t="s">
        <v>1</v>
      </c>
      <c r="K744" s="21" t="s">
        <v>1</v>
      </c>
      <c r="L744" s="21" t="s">
        <v>1</v>
      </c>
      <c r="M744" s="21" t="s">
        <v>1</v>
      </c>
      <c r="N744" s="21" t="s">
        <v>1</v>
      </c>
      <c r="O744" s="44">
        <v>5.8322605559999997E-2</v>
      </c>
      <c r="P744" s="37">
        <f t="shared" si="93"/>
        <v>0.8956320714792243</v>
      </c>
      <c r="Q744" s="126">
        <f t="shared" si="94"/>
        <v>3296.566599972783</v>
      </c>
      <c r="R744" s="123">
        <f t="shared" si="96"/>
        <v>0.8956320714792243</v>
      </c>
    </row>
    <row r="745" spans="1:18" s="7" customFormat="1" x14ac:dyDescent="0.25">
      <c r="A745" s="125">
        <v>28993</v>
      </c>
      <c r="B745" s="48">
        <f t="shared" si="97"/>
        <v>855.49775090244759</v>
      </c>
      <c r="C745" s="48">
        <f t="shared" si="92"/>
        <v>1.3102397666610699</v>
      </c>
      <c r="D745" s="3">
        <f t="shared" si="95"/>
        <v>18.180437661461003</v>
      </c>
      <c r="E745" s="21" t="s">
        <v>1</v>
      </c>
      <c r="F745" s="21" t="s">
        <v>1</v>
      </c>
      <c r="G745" s="21" t="s">
        <v>1</v>
      </c>
      <c r="H745" s="21" t="s">
        <v>1</v>
      </c>
      <c r="I745" s="20" t="s">
        <v>1</v>
      </c>
      <c r="J745" s="20" t="s">
        <v>1</v>
      </c>
      <c r="K745" s="21" t="s">
        <v>1</v>
      </c>
      <c r="L745" s="21" t="s">
        <v>1</v>
      </c>
      <c r="M745" s="21" t="s">
        <v>1</v>
      </c>
      <c r="N745" s="21" t="s">
        <v>1</v>
      </c>
      <c r="O745" s="44">
        <v>5.9086771530999997E-2</v>
      </c>
      <c r="P745" s="37">
        <f t="shared" si="93"/>
        <v>1.3102397666610699</v>
      </c>
      <c r="Q745" s="126">
        <f t="shared" si="94"/>
        <v>3339.7595265000932</v>
      </c>
      <c r="R745" s="123">
        <f t="shared" si="96"/>
        <v>1.3102397666610699</v>
      </c>
    </row>
    <row r="746" spans="1:18" s="7" customFormat="1" x14ac:dyDescent="0.25">
      <c r="A746" s="125">
        <v>29024</v>
      </c>
      <c r="B746" s="48">
        <f t="shared" si="97"/>
        <v>864.98512096623779</v>
      </c>
      <c r="C746" s="48">
        <f t="shared" si="92"/>
        <v>1.1089883116328636</v>
      </c>
      <c r="D746" s="3">
        <f t="shared" si="95"/>
        <v>17.869664306792089</v>
      </c>
      <c r="E746" s="21" t="s">
        <v>1</v>
      </c>
      <c r="F746" s="21" t="s">
        <v>1</v>
      </c>
      <c r="G746" s="21" t="s">
        <v>1</v>
      </c>
      <c r="H746" s="21" t="s">
        <v>1</v>
      </c>
      <c r="I746" s="20" t="s">
        <v>1</v>
      </c>
      <c r="J746" s="20" t="s">
        <v>1</v>
      </c>
      <c r="K746" s="21" t="s">
        <v>1</v>
      </c>
      <c r="L746" s="21" t="s">
        <v>1</v>
      </c>
      <c r="M746" s="21" t="s">
        <v>1</v>
      </c>
      <c r="N746" s="21" t="s">
        <v>1</v>
      </c>
      <c r="O746" s="44">
        <v>5.9742036920999997E-2</v>
      </c>
      <c r="P746" s="37">
        <f t="shared" si="93"/>
        <v>1.1089883116328636</v>
      </c>
      <c r="Q746" s="126">
        <f t="shared" si="94"/>
        <v>3376.7970692856243</v>
      </c>
      <c r="R746" s="123">
        <f t="shared" si="96"/>
        <v>1.1089883116328636</v>
      </c>
    </row>
    <row r="747" spans="1:18" s="7" customFormat="1" x14ac:dyDescent="0.25">
      <c r="A747" s="125">
        <v>29054</v>
      </c>
      <c r="B747" s="48">
        <f t="shared" si="97"/>
        <v>875.46823455247818</v>
      </c>
      <c r="C747" s="48">
        <f t="shared" si="92"/>
        <v>1.2119414926502037</v>
      </c>
      <c r="D747" s="3">
        <f t="shared" si="95"/>
        <v>17.308469294009534</v>
      </c>
      <c r="E747" s="21" t="s">
        <v>1</v>
      </c>
      <c r="F747" s="21" t="s">
        <v>1</v>
      </c>
      <c r="G747" s="21" t="s">
        <v>1</v>
      </c>
      <c r="H747" s="21" t="s">
        <v>1</v>
      </c>
      <c r="I747" s="20" t="s">
        <v>1</v>
      </c>
      <c r="J747" s="20" t="s">
        <v>1</v>
      </c>
      <c r="K747" s="21" t="s">
        <v>1</v>
      </c>
      <c r="L747" s="21" t="s">
        <v>1</v>
      </c>
      <c r="M747" s="21" t="s">
        <v>1</v>
      </c>
      <c r="N747" s="21" t="s">
        <v>1</v>
      </c>
      <c r="O747" s="44">
        <v>6.0466075454999997E-2</v>
      </c>
      <c r="P747" s="37">
        <f t="shared" si="93"/>
        <v>1.2119414926502037</v>
      </c>
      <c r="Q747" s="126">
        <f t="shared" si="94"/>
        <v>3417.7218740908929</v>
      </c>
      <c r="R747" s="123">
        <f t="shared" si="96"/>
        <v>1.2119414926502037</v>
      </c>
    </row>
    <row r="748" spans="1:18" s="7" customFormat="1" x14ac:dyDescent="0.25">
      <c r="A748" s="125">
        <v>29085</v>
      </c>
      <c r="B748" s="48">
        <f t="shared" si="97"/>
        <v>888.71742443578853</v>
      </c>
      <c r="C748" s="48">
        <f t="shared" si="92"/>
        <v>1.5133832799865132</v>
      </c>
      <c r="D748" s="3">
        <f t="shared" si="95"/>
        <v>17.90825081594911</v>
      </c>
      <c r="E748" s="21" t="s">
        <v>1</v>
      </c>
      <c r="F748" s="21" t="s">
        <v>1</v>
      </c>
      <c r="G748" s="21" t="s">
        <v>1</v>
      </c>
      <c r="H748" s="21" t="s">
        <v>1</v>
      </c>
      <c r="I748" s="20" t="s">
        <v>1</v>
      </c>
      <c r="J748" s="20" t="s">
        <v>1</v>
      </c>
      <c r="K748" s="21" t="s">
        <v>1</v>
      </c>
      <c r="L748" s="21" t="s">
        <v>1</v>
      </c>
      <c r="M748" s="21" t="s">
        <v>1</v>
      </c>
      <c r="N748" s="21" t="s">
        <v>1</v>
      </c>
      <c r="O748" s="44">
        <v>6.1381158930999997E-2</v>
      </c>
      <c r="P748" s="37">
        <f t="shared" si="93"/>
        <v>1.5133832799865132</v>
      </c>
      <c r="Q748" s="126">
        <f t="shared" si="94"/>
        <v>3469.4451054898263</v>
      </c>
      <c r="R748" s="123">
        <f t="shared" si="96"/>
        <v>1.5133832799865132</v>
      </c>
    </row>
    <row r="749" spans="1:18" s="7" customFormat="1" x14ac:dyDescent="0.25">
      <c r="A749" s="125">
        <v>29116</v>
      </c>
      <c r="B749" s="48">
        <f t="shared" si="97"/>
        <v>899.61548940889088</v>
      </c>
      <c r="C749" s="48">
        <f t="shared" si="92"/>
        <v>1.2262688536821553</v>
      </c>
      <c r="D749" s="3">
        <f t="shared" si="95"/>
        <v>18.007327281096753</v>
      </c>
      <c r="E749" s="21" t="s">
        <v>1</v>
      </c>
      <c r="F749" s="21" t="s">
        <v>1</v>
      </c>
      <c r="G749" s="21" t="s">
        <v>1</v>
      </c>
      <c r="H749" s="21" t="s">
        <v>1</v>
      </c>
      <c r="I749" s="20" t="s">
        <v>1</v>
      </c>
      <c r="J749" s="20" t="s">
        <v>1</v>
      </c>
      <c r="K749" s="21" t="s">
        <v>1</v>
      </c>
      <c r="L749" s="21" t="s">
        <v>1</v>
      </c>
      <c r="M749" s="21" t="s">
        <v>1</v>
      </c>
      <c r="N749" s="21" t="s">
        <v>1</v>
      </c>
      <c r="O749" s="44">
        <v>6.2133856964999998E-2</v>
      </c>
      <c r="P749" s="37">
        <f t="shared" si="93"/>
        <v>1.2262688536821553</v>
      </c>
      <c r="Q749" s="126">
        <f t="shared" si="94"/>
        <v>3511.9898302140482</v>
      </c>
      <c r="R749" s="123">
        <f t="shared" si="96"/>
        <v>1.2262688536821553</v>
      </c>
    </row>
    <row r="750" spans="1:18" s="7" customFormat="1" x14ac:dyDescent="0.25">
      <c r="A750" s="125">
        <v>29146</v>
      </c>
      <c r="B750" s="48">
        <f t="shared" si="97"/>
        <v>915.32643124551817</v>
      </c>
      <c r="C750" s="48">
        <f t="shared" si="92"/>
        <v>1.7464063282136788</v>
      </c>
      <c r="D750" s="3">
        <f t="shared" si="95"/>
        <v>18.630580995616029</v>
      </c>
      <c r="E750" s="21" t="s">
        <v>1</v>
      </c>
      <c r="F750" s="21" t="s">
        <v>1</v>
      </c>
      <c r="G750" s="21" t="s">
        <v>1</v>
      </c>
      <c r="H750" s="21" t="s">
        <v>1</v>
      </c>
      <c r="I750" s="20" t="s">
        <v>1</v>
      </c>
      <c r="J750" s="20" t="s">
        <v>1</v>
      </c>
      <c r="K750" s="21" t="s">
        <v>1</v>
      </c>
      <c r="L750" s="21" t="s">
        <v>1</v>
      </c>
      <c r="M750" s="21" t="s">
        <v>1</v>
      </c>
      <c r="N750" s="21" t="s">
        <v>1</v>
      </c>
      <c r="O750" s="44">
        <v>6.3218966574999994E-2</v>
      </c>
      <c r="P750" s="37">
        <f t="shared" si="93"/>
        <v>1.7464063282136788</v>
      </c>
      <c r="Q750" s="126">
        <f t="shared" si="94"/>
        <v>3573.3234428551273</v>
      </c>
      <c r="R750" s="123">
        <f t="shared" si="96"/>
        <v>1.7464063282136788</v>
      </c>
    </row>
    <row r="751" spans="1:18" s="7" customFormat="1" x14ac:dyDescent="0.25">
      <c r="A751" s="125">
        <v>29177</v>
      </c>
      <c r="B751" s="48">
        <f t="shared" si="97"/>
        <v>927.10961268348296</v>
      </c>
      <c r="C751" s="48">
        <f t="shared" ref="C751:C814" si="98">P751</f>
        <v>1.2873201336413898</v>
      </c>
      <c r="D751" s="3">
        <f t="shared" si="95"/>
        <v>18.934079982643691</v>
      </c>
      <c r="E751" s="21" t="s">
        <v>1</v>
      </c>
      <c r="F751" s="21" t="s">
        <v>1</v>
      </c>
      <c r="G751" s="21" t="s">
        <v>1</v>
      </c>
      <c r="H751" s="21" t="s">
        <v>1</v>
      </c>
      <c r="I751" s="20" t="s">
        <v>1</v>
      </c>
      <c r="J751" s="20" t="s">
        <v>1</v>
      </c>
      <c r="K751" s="21" t="s">
        <v>1</v>
      </c>
      <c r="L751" s="21" t="s">
        <v>1</v>
      </c>
      <c r="M751" s="21" t="s">
        <v>1</v>
      </c>
      <c r="N751" s="21" t="s">
        <v>1</v>
      </c>
      <c r="O751" s="44">
        <v>6.4032797059999993E-2</v>
      </c>
      <c r="P751" s="37">
        <f t="shared" ref="P751:P814" si="99">((O751/O750)-1)*100</f>
        <v>1.2873201336413898</v>
      </c>
      <c r="Q751" s="126">
        <f t="shared" si="94"/>
        <v>3619.3235549751289</v>
      </c>
      <c r="R751" s="123">
        <f t="shared" si="96"/>
        <v>1.2873201336413898</v>
      </c>
    </row>
    <row r="752" spans="1:18" s="7" customFormat="1" x14ac:dyDescent="0.25">
      <c r="A752" s="125">
        <v>29207</v>
      </c>
      <c r="B752" s="48">
        <f t="shared" si="97"/>
        <v>943.51197375672234</v>
      </c>
      <c r="C752" s="48">
        <f t="shared" si="98"/>
        <v>1.7691932915853803</v>
      </c>
      <c r="D752" s="3">
        <f t="shared" si="95"/>
        <v>20.020407565443165</v>
      </c>
      <c r="E752" s="21" t="s">
        <v>1</v>
      </c>
      <c r="F752" s="21" t="s">
        <v>1</v>
      </c>
      <c r="G752" s="21" t="s">
        <v>1</v>
      </c>
      <c r="H752" s="21" t="s">
        <v>1</v>
      </c>
      <c r="I752" s="20" t="s">
        <v>1</v>
      </c>
      <c r="J752" s="20" t="s">
        <v>1</v>
      </c>
      <c r="K752" s="21" t="s">
        <v>1</v>
      </c>
      <c r="L752" s="21" t="s">
        <v>1</v>
      </c>
      <c r="M752" s="21" t="s">
        <v>1</v>
      </c>
      <c r="N752" s="21" t="s">
        <v>1</v>
      </c>
      <c r="O752" s="44">
        <v>6.5165661010000001E-2</v>
      </c>
      <c r="P752" s="37">
        <f t="shared" si="99"/>
        <v>1.7691932915853803</v>
      </c>
      <c r="Q752" s="126">
        <f t="shared" si="94"/>
        <v>3683.3563845105182</v>
      </c>
      <c r="R752" s="123">
        <f t="shared" si="96"/>
        <v>1.7691932915853803</v>
      </c>
    </row>
    <row r="753" spans="1:18" s="7" customFormat="1" x14ac:dyDescent="0.25">
      <c r="A753" s="125">
        <v>29238</v>
      </c>
      <c r="B753" s="48">
        <f t="shared" si="97"/>
        <v>989.51067208089444</v>
      </c>
      <c r="C753" s="48">
        <f t="shared" si="98"/>
        <v>4.8752638656001324</v>
      </c>
      <c r="D753" s="3">
        <f t="shared" si="95"/>
        <v>21.556241894359452</v>
      </c>
      <c r="E753" s="21" t="s">
        <v>1</v>
      </c>
      <c r="F753" s="21" t="s">
        <v>1</v>
      </c>
      <c r="G753" s="21" t="s">
        <v>1</v>
      </c>
      <c r="H753" s="21" t="s">
        <v>1</v>
      </c>
      <c r="I753" s="20" t="s">
        <v>1</v>
      </c>
      <c r="J753" s="20" t="s">
        <v>1</v>
      </c>
      <c r="K753" s="21" t="s">
        <v>1</v>
      </c>
      <c r="L753" s="21" t="s">
        <v>1</v>
      </c>
      <c r="M753" s="21" t="s">
        <v>1</v>
      </c>
      <c r="N753" s="21" t="s">
        <v>1</v>
      </c>
      <c r="O753" s="44">
        <v>6.8342658934000003E-2</v>
      </c>
      <c r="P753" s="37">
        <f t="shared" si="99"/>
        <v>4.8752638656001324</v>
      </c>
      <c r="Q753" s="126">
        <f t="shared" si="94"/>
        <v>3862.9297273658349</v>
      </c>
      <c r="R753" s="123">
        <f t="shared" si="96"/>
        <v>4.8752638656001324</v>
      </c>
    </row>
    <row r="754" spans="1:18" s="7" customFormat="1" x14ac:dyDescent="0.25">
      <c r="A754" s="125">
        <v>29269</v>
      </c>
      <c r="B754" s="48">
        <f t="shared" si="97"/>
        <v>1012.3855158608387</v>
      </c>
      <c r="C754" s="48">
        <f t="shared" si="98"/>
        <v>2.3117329024698208</v>
      </c>
      <c r="D754" s="3">
        <f t="shared" si="95"/>
        <v>22.604096460484911</v>
      </c>
      <c r="E754" s="21" t="s">
        <v>1</v>
      </c>
      <c r="F754" s="21" t="s">
        <v>1</v>
      </c>
      <c r="G754" s="21" t="s">
        <v>1</v>
      </c>
      <c r="H754" s="21" t="s">
        <v>1</v>
      </c>
      <c r="I754" s="20" t="s">
        <v>1</v>
      </c>
      <c r="J754" s="20" t="s">
        <v>1</v>
      </c>
      <c r="K754" s="21" t="s">
        <v>1</v>
      </c>
      <c r="L754" s="21" t="s">
        <v>1</v>
      </c>
      <c r="M754" s="21" t="s">
        <v>1</v>
      </c>
      <c r="N754" s="21" t="s">
        <v>1</v>
      </c>
      <c r="O754" s="44">
        <v>6.9922558667000007E-2</v>
      </c>
      <c r="P754" s="37">
        <f t="shared" si="99"/>
        <v>2.3117329024698208</v>
      </c>
      <c r="Q754" s="126">
        <f t="shared" si="94"/>
        <v>3952.2303448726389</v>
      </c>
      <c r="R754" s="123">
        <f t="shared" si="96"/>
        <v>2.3117329024698208</v>
      </c>
    </row>
    <row r="755" spans="1:18" s="7" customFormat="1" x14ac:dyDescent="0.25">
      <c r="A755" s="125">
        <v>29298</v>
      </c>
      <c r="B755" s="48">
        <f t="shared" si="97"/>
        <v>1033.2135590453704</v>
      </c>
      <c r="C755" s="48">
        <f t="shared" si="98"/>
        <v>2.0573233079911768</v>
      </c>
      <c r="D755" s="3">
        <f t="shared" si="95"/>
        <v>23.451659775942481</v>
      </c>
      <c r="E755" s="21" t="s">
        <v>1</v>
      </c>
      <c r="F755" s="21" t="s">
        <v>1</v>
      </c>
      <c r="G755" s="21" t="s">
        <v>1</v>
      </c>
      <c r="H755" s="21" t="s">
        <v>1</v>
      </c>
      <c r="I755" s="20" t="s">
        <v>1</v>
      </c>
      <c r="J755" s="20" t="s">
        <v>1</v>
      </c>
      <c r="K755" s="21" t="s">
        <v>1</v>
      </c>
      <c r="L755" s="21" t="s">
        <v>1</v>
      </c>
      <c r="M755" s="21" t="s">
        <v>1</v>
      </c>
      <c r="N755" s="21" t="s">
        <v>1</v>
      </c>
      <c r="O755" s="44">
        <v>7.1361091764000004E-2</v>
      </c>
      <c r="P755" s="37">
        <f t="shared" si="99"/>
        <v>2.0573233079911768</v>
      </c>
      <c r="Q755" s="126">
        <f t="shared" ref="Q755:Q818" si="100">Q754*((1+(C755/100)))</f>
        <v>4033.5405009432038</v>
      </c>
      <c r="R755" s="123">
        <f t="shared" si="96"/>
        <v>2.0573233079911768</v>
      </c>
    </row>
    <row r="756" spans="1:18" s="7" customFormat="1" x14ac:dyDescent="0.25">
      <c r="A756" s="125">
        <v>29329</v>
      </c>
      <c r="B756" s="48">
        <f t="shared" si="97"/>
        <v>1051.2755259473108</v>
      </c>
      <c r="C756" s="48">
        <f t="shared" si="98"/>
        <v>1.7481349082012265</v>
      </c>
      <c r="D756" s="3">
        <f t="shared" si="95"/>
        <v>24.494746458649132</v>
      </c>
      <c r="E756" s="21" t="s">
        <v>1</v>
      </c>
      <c r="F756" s="21" t="s">
        <v>1</v>
      </c>
      <c r="G756" s="21" t="s">
        <v>1</v>
      </c>
      <c r="H756" s="21" t="s">
        <v>1</v>
      </c>
      <c r="I756" s="20" t="s">
        <v>1</v>
      </c>
      <c r="J756" s="20" t="s">
        <v>1</v>
      </c>
      <c r="K756" s="21" t="s">
        <v>1</v>
      </c>
      <c r="L756" s="21" t="s">
        <v>1</v>
      </c>
      <c r="M756" s="21" t="s">
        <v>1</v>
      </c>
      <c r="N756" s="21" t="s">
        <v>1</v>
      </c>
      <c r="O756" s="44">
        <v>7.2608579919999999E-2</v>
      </c>
      <c r="P756" s="37">
        <f t="shared" si="99"/>
        <v>1.7481349082012265</v>
      </c>
      <c r="Q756" s="126">
        <f t="shared" si="100"/>
        <v>4104.0522304766264</v>
      </c>
      <c r="R756" s="123">
        <f t="shared" si="96"/>
        <v>1.7481349082012265</v>
      </c>
    </row>
    <row r="757" spans="1:18" s="7" customFormat="1" x14ac:dyDescent="0.25">
      <c r="A757" s="125">
        <v>29359</v>
      </c>
      <c r="B757" s="48">
        <f t="shared" si="97"/>
        <v>1068.4248194829852</v>
      </c>
      <c r="C757" s="48">
        <f t="shared" si="98"/>
        <v>1.6312843885736728</v>
      </c>
      <c r="D757" s="3">
        <f t="shared" si="95"/>
        <v>24.889261059532309</v>
      </c>
      <c r="E757" s="21" t="s">
        <v>1</v>
      </c>
      <c r="F757" s="21" t="s">
        <v>1</v>
      </c>
      <c r="G757" s="21" t="s">
        <v>1</v>
      </c>
      <c r="H757" s="21" t="s">
        <v>1</v>
      </c>
      <c r="I757" s="20" t="s">
        <v>1</v>
      </c>
      <c r="J757" s="20" t="s">
        <v>1</v>
      </c>
      <c r="K757" s="21" t="s">
        <v>1</v>
      </c>
      <c r="L757" s="21" t="s">
        <v>1</v>
      </c>
      <c r="M757" s="21" t="s">
        <v>1</v>
      </c>
      <c r="N757" s="21" t="s">
        <v>1</v>
      </c>
      <c r="O757" s="44">
        <v>7.3793032349000004E-2</v>
      </c>
      <c r="P757" s="37">
        <f t="shared" si="99"/>
        <v>1.6312843885736728</v>
      </c>
      <c r="Q757" s="126">
        <f t="shared" si="100"/>
        <v>4171.0009938113008</v>
      </c>
      <c r="R757" s="123">
        <f t="shared" si="96"/>
        <v>1.6312843885736728</v>
      </c>
    </row>
    <row r="758" spans="1:18" s="7" customFormat="1" x14ac:dyDescent="0.25">
      <c r="A758" s="125">
        <v>29390</v>
      </c>
      <c r="B758" s="48">
        <f t="shared" si="97"/>
        <v>1089.6124006589723</v>
      </c>
      <c r="C758" s="48">
        <f t="shared" si="98"/>
        <v>1.983067108665626</v>
      </c>
      <c r="D758" s="3">
        <f t="shared" si="95"/>
        <v>25.968918337209423</v>
      </c>
      <c r="E758" s="21" t="s">
        <v>1</v>
      </c>
      <c r="F758" s="21" t="s">
        <v>1</v>
      </c>
      <c r="G758" s="21" t="s">
        <v>1</v>
      </c>
      <c r="H758" s="21" t="s">
        <v>1</v>
      </c>
      <c r="I758" s="20" t="s">
        <v>1</v>
      </c>
      <c r="J758" s="20" t="s">
        <v>1</v>
      </c>
      <c r="K758" s="21" t="s">
        <v>1</v>
      </c>
      <c r="L758" s="21" t="s">
        <v>1</v>
      </c>
      <c r="M758" s="21" t="s">
        <v>1</v>
      </c>
      <c r="N758" s="21" t="s">
        <v>1</v>
      </c>
      <c r="O758" s="44">
        <v>7.5256397702000002E-2</v>
      </c>
      <c r="P758" s="37">
        <f t="shared" si="99"/>
        <v>1.983067108665626</v>
      </c>
      <c r="Q758" s="126">
        <f t="shared" si="100"/>
        <v>4253.7147426216889</v>
      </c>
      <c r="R758" s="123">
        <f t="shared" si="96"/>
        <v>1.983067108665626</v>
      </c>
    </row>
    <row r="759" spans="1:18" s="7" customFormat="1" x14ac:dyDescent="0.25">
      <c r="A759" s="125">
        <v>29420</v>
      </c>
      <c r="B759" s="48">
        <f t="shared" si="97"/>
        <v>1120.0384409938392</v>
      </c>
      <c r="C759" s="48">
        <f t="shared" si="98"/>
        <v>2.7923728030688766</v>
      </c>
      <c r="D759" s="3">
        <f t="shared" si="95"/>
        <v>27.935931515137202</v>
      </c>
      <c r="E759" s="21" t="s">
        <v>1</v>
      </c>
      <c r="F759" s="21" t="s">
        <v>1</v>
      </c>
      <c r="G759" s="21" t="s">
        <v>1</v>
      </c>
      <c r="H759" s="21" t="s">
        <v>1</v>
      </c>
      <c r="I759" s="20" t="s">
        <v>1</v>
      </c>
      <c r="J759" s="20" t="s">
        <v>1</v>
      </c>
      <c r="K759" s="21" t="s">
        <v>1</v>
      </c>
      <c r="L759" s="21" t="s">
        <v>1</v>
      </c>
      <c r="M759" s="21" t="s">
        <v>1</v>
      </c>
      <c r="N759" s="21" t="s">
        <v>1</v>
      </c>
      <c r="O759" s="44">
        <v>7.7357836883999997E-2</v>
      </c>
      <c r="P759" s="37">
        <f t="shared" si="99"/>
        <v>2.7923728030688766</v>
      </c>
      <c r="Q759" s="126">
        <f t="shared" si="100"/>
        <v>4372.4943162147883</v>
      </c>
      <c r="R759" s="123">
        <f t="shared" si="96"/>
        <v>2.7923728030688766</v>
      </c>
    </row>
    <row r="760" spans="1:18" s="7" customFormat="1" x14ac:dyDescent="0.25">
      <c r="A760" s="125">
        <v>29451</v>
      </c>
      <c r="B760" s="48">
        <f t="shared" si="97"/>
        <v>1143.2451660044615</v>
      </c>
      <c r="C760" s="48">
        <f t="shared" si="98"/>
        <v>2.0719579044117697</v>
      </c>
      <c r="D760" s="3">
        <f t="shared" si="95"/>
        <v>28.639895490995059</v>
      </c>
      <c r="E760" s="21" t="s">
        <v>1</v>
      </c>
      <c r="F760" s="21" t="s">
        <v>1</v>
      </c>
      <c r="G760" s="21" t="s">
        <v>1</v>
      </c>
      <c r="H760" s="21" t="s">
        <v>1</v>
      </c>
      <c r="I760" s="20" t="s">
        <v>1</v>
      </c>
      <c r="J760" s="20" t="s">
        <v>1</v>
      </c>
      <c r="K760" s="21" t="s">
        <v>1</v>
      </c>
      <c r="L760" s="21" t="s">
        <v>1</v>
      </c>
      <c r="M760" s="21" t="s">
        <v>1</v>
      </c>
      <c r="N760" s="21" t="s">
        <v>1</v>
      </c>
      <c r="O760" s="44">
        <v>7.8960658700000005E-2</v>
      </c>
      <c r="P760" s="37">
        <f t="shared" si="99"/>
        <v>2.0719579044117697</v>
      </c>
      <c r="Q760" s="126">
        <f t="shared" si="100"/>
        <v>4463.0905578195561</v>
      </c>
      <c r="R760" s="123">
        <f t="shared" si="96"/>
        <v>2.0719579044117697</v>
      </c>
    </row>
    <row r="761" spans="1:18" s="7" customFormat="1" x14ac:dyDescent="0.25">
      <c r="A761" s="125">
        <v>29482</v>
      </c>
      <c r="B761" s="48">
        <f t="shared" si="97"/>
        <v>1155.9412204840037</v>
      </c>
      <c r="C761" s="48">
        <f t="shared" si="98"/>
        <v>1.1105277203063757</v>
      </c>
      <c r="D761" s="3">
        <f t="shared" si="95"/>
        <v>28.492809882979707</v>
      </c>
      <c r="E761" s="21" t="s">
        <v>1</v>
      </c>
      <c r="F761" s="21" t="s">
        <v>1</v>
      </c>
      <c r="G761" s="21" t="s">
        <v>1</v>
      </c>
      <c r="H761" s="21" t="s">
        <v>1</v>
      </c>
      <c r="I761" s="20" t="s">
        <v>1</v>
      </c>
      <c r="J761" s="20" t="s">
        <v>1</v>
      </c>
      <c r="K761" s="21" t="s">
        <v>1</v>
      </c>
      <c r="L761" s="21" t="s">
        <v>1</v>
      </c>
      <c r="M761" s="21" t="s">
        <v>1</v>
      </c>
      <c r="N761" s="21" t="s">
        <v>1</v>
      </c>
      <c r="O761" s="44">
        <v>7.9837538703000005E-2</v>
      </c>
      <c r="P761" s="37">
        <f t="shared" si="99"/>
        <v>1.1105277203063757</v>
      </c>
      <c r="Q761" s="126">
        <f t="shared" si="100"/>
        <v>4512.6544156465188</v>
      </c>
      <c r="R761" s="123">
        <f t="shared" si="96"/>
        <v>1.1105277203063757</v>
      </c>
    </row>
    <row r="762" spans="1:18" s="7" customFormat="1" x14ac:dyDescent="0.25">
      <c r="A762" s="125">
        <v>29512</v>
      </c>
      <c r="B762" s="48">
        <f t="shared" si="97"/>
        <v>1173.4499521662383</v>
      </c>
      <c r="C762" s="48">
        <f t="shared" si="98"/>
        <v>1.5146731833737714</v>
      </c>
      <c r="D762" s="3">
        <f t="shared" si="95"/>
        <v>28.200160304502742</v>
      </c>
      <c r="E762" s="21" t="s">
        <v>1</v>
      </c>
      <c r="F762" s="21" t="s">
        <v>1</v>
      </c>
      <c r="G762" s="21" t="s">
        <v>1</v>
      </c>
      <c r="H762" s="21" t="s">
        <v>1</v>
      </c>
      <c r="I762" s="20" t="s">
        <v>1</v>
      </c>
      <c r="J762" s="20" t="s">
        <v>1</v>
      </c>
      <c r="K762" s="21" t="s">
        <v>1</v>
      </c>
      <c r="L762" s="21" t="s">
        <v>1</v>
      </c>
      <c r="M762" s="21" t="s">
        <v>1</v>
      </c>
      <c r="N762" s="21" t="s">
        <v>1</v>
      </c>
      <c r="O762" s="44">
        <v>8.1046816492000004E-2</v>
      </c>
      <c r="P762" s="37">
        <f t="shared" si="99"/>
        <v>1.5146731833737714</v>
      </c>
      <c r="Q762" s="126">
        <f t="shared" si="100"/>
        <v>4581.0063819386487</v>
      </c>
      <c r="R762" s="123">
        <f t="shared" si="96"/>
        <v>1.5146731833737714</v>
      </c>
    </row>
    <row r="763" spans="1:18" s="7" customFormat="1" x14ac:dyDescent="0.25">
      <c r="A763" s="125">
        <v>29543</v>
      </c>
      <c r="B763" s="48">
        <f t="shared" si="97"/>
        <v>1193.8078302872484</v>
      </c>
      <c r="C763" s="48">
        <f t="shared" si="98"/>
        <v>1.7348739998181095</v>
      </c>
      <c r="D763" s="3">
        <f t="shared" si="95"/>
        <v>28.766632764362974</v>
      </c>
      <c r="E763" s="21" t="s">
        <v>1</v>
      </c>
      <c r="F763" s="21" t="s">
        <v>1</v>
      </c>
      <c r="G763" s="21" t="s">
        <v>1</v>
      </c>
      <c r="H763" s="21" t="s">
        <v>1</v>
      </c>
      <c r="I763" s="20" t="s">
        <v>1</v>
      </c>
      <c r="J763" s="20" t="s">
        <v>1</v>
      </c>
      <c r="K763" s="21" t="s">
        <v>1</v>
      </c>
      <c r="L763" s="21" t="s">
        <v>1</v>
      </c>
      <c r="M763" s="21" t="s">
        <v>1</v>
      </c>
      <c r="N763" s="21" t="s">
        <v>1</v>
      </c>
      <c r="O763" s="44">
        <v>8.2452876639E-2</v>
      </c>
      <c r="P763" s="37">
        <f t="shared" si="99"/>
        <v>1.7348739998181095</v>
      </c>
      <c r="Q763" s="126">
        <f t="shared" si="100"/>
        <v>4660.4810705889104</v>
      </c>
      <c r="R763" s="123">
        <f t="shared" si="96"/>
        <v>1.7348739998181095</v>
      </c>
    </row>
    <row r="764" spans="1:18" s="7" customFormat="1" x14ac:dyDescent="0.25">
      <c r="A764" s="125">
        <v>29573</v>
      </c>
      <c r="B764" s="48">
        <f t="shared" si="97"/>
        <v>1225.1189870580206</v>
      </c>
      <c r="C764" s="48">
        <f t="shared" si="98"/>
        <v>2.6227970680371859</v>
      </c>
      <c r="D764" s="3">
        <f t="shared" si="95"/>
        <v>29.846681455460633</v>
      </c>
      <c r="E764" s="21" t="s">
        <v>1</v>
      </c>
      <c r="F764" s="21" t="s">
        <v>1</v>
      </c>
      <c r="G764" s="21" t="s">
        <v>1</v>
      </c>
      <c r="H764" s="21" t="s">
        <v>1</v>
      </c>
      <c r="I764" s="20" t="s">
        <v>1</v>
      </c>
      <c r="J764" s="20" t="s">
        <v>1</v>
      </c>
      <c r="K764" s="21" t="s">
        <v>1</v>
      </c>
      <c r="L764" s="21" t="s">
        <v>1</v>
      </c>
      <c r="M764" s="21" t="s">
        <v>1</v>
      </c>
      <c r="N764" s="21" t="s">
        <v>1</v>
      </c>
      <c r="O764" s="44">
        <v>8.4615448270000004E-2</v>
      </c>
      <c r="P764" s="37">
        <f t="shared" si="99"/>
        <v>2.6227970680371859</v>
      </c>
      <c r="Q764" s="126">
        <f t="shared" si="100"/>
        <v>4782.7160314647444</v>
      </c>
      <c r="R764" s="123">
        <f t="shared" si="96"/>
        <v>2.6227970680371859</v>
      </c>
    </row>
    <row r="765" spans="1:18" s="7" customFormat="1" x14ac:dyDescent="0.25">
      <c r="A765" s="125">
        <v>29604</v>
      </c>
      <c r="B765" s="48">
        <f t="shared" si="97"/>
        <v>1264.5898891394543</v>
      </c>
      <c r="C765" s="48">
        <f t="shared" si="98"/>
        <v>3.2218015146609158</v>
      </c>
      <c r="D765" s="3">
        <f t="shared" ref="D765:D828" si="101">((B765/B753)-1)*100</f>
        <v>27.799519986993282</v>
      </c>
      <c r="E765" s="21" t="s">
        <v>1</v>
      </c>
      <c r="F765" s="21" t="s">
        <v>1</v>
      </c>
      <c r="G765" s="21" t="s">
        <v>1</v>
      </c>
      <c r="H765" s="21" t="s">
        <v>1</v>
      </c>
      <c r="I765" s="20" t="s">
        <v>1</v>
      </c>
      <c r="J765" s="20" t="s">
        <v>1</v>
      </c>
      <c r="K765" s="21" t="s">
        <v>1</v>
      </c>
      <c r="L765" s="21" t="s">
        <v>1</v>
      </c>
      <c r="M765" s="21" t="s">
        <v>1</v>
      </c>
      <c r="N765" s="21" t="s">
        <v>1</v>
      </c>
      <c r="O765" s="44">
        <v>8.7341590063999996E-2</v>
      </c>
      <c r="P765" s="37">
        <f t="shared" si="99"/>
        <v>3.2218015146609158</v>
      </c>
      <c r="Q765" s="126">
        <f t="shared" si="100"/>
        <v>4936.8056490084064</v>
      </c>
      <c r="R765" s="123">
        <f t="shared" si="96"/>
        <v>3.2218015146609158</v>
      </c>
    </row>
    <row r="766" spans="1:18" s="7" customFormat="1" x14ac:dyDescent="0.25">
      <c r="A766" s="125">
        <v>29635</v>
      </c>
      <c r="B766" s="48">
        <f t="shared" si="97"/>
        <v>1295.6521350053163</v>
      </c>
      <c r="C766" s="48">
        <f t="shared" si="98"/>
        <v>2.4563098386781945</v>
      </c>
      <c r="D766" s="3">
        <f t="shared" si="101"/>
        <v>27.980113771542236</v>
      </c>
      <c r="E766" s="21" t="s">
        <v>1</v>
      </c>
      <c r="F766" s="21" t="s">
        <v>1</v>
      </c>
      <c r="G766" s="21" t="s">
        <v>1</v>
      </c>
      <c r="H766" s="21" t="s">
        <v>1</v>
      </c>
      <c r="I766" s="20" t="s">
        <v>1</v>
      </c>
      <c r="J766" s="20" t="s">
        <v>1</v>
      </c>
      <c r="K766" s="21" t="s">
        <v>1</v>
      </c>
      <c r="L766" s="21" t="s">
        <v>1</v>
      </c>
      <c r="M766" s="21" t="s">
        <v>1</v>
      </c>
      <c r="N766" s="21" t="s">
        <v>1</v>
      </c>
      <c r="O766" s="44">
        <v>8.9486970134000005E-2</v>
      </c>
      <c r="P766" s="37">
        <f t="shared" si="99"/>
        <v>2.4563098386781945</v>
      </c>
      <c r="Q766" s="126">
        <f t="shared" si="100"/>
        <v>5058.0688918814203</v>
      </c>
      <c r="R766" s="123">
        <f t="shared" si="96"/>
        <v>2.4563098386781945</v>
      </c>
    </row>
    <row r="767" spans="1:18" s="7" customFormat="1" x14ac:dyDescent="0.25">
      <c r="A767" s="125">
        <v>29663</v>
      </c>
      <c r="B767" s="48">
        <f t="shared" si="97"/>
        <v>1323.3674125791465</v>
      </c>
      <c r="C767" s="48">
        <f t="shared" si="98"/>
        <v>2.1390986689275637</v>
      </c>
      <c r="D767" s="3">
        <f t="shared" si="101"/>
        <v>28.082660258723415</v>
      </c>
      <c r="E767" s="21" t="s">
        <v>1</v>
      </c>
      <c r="F767" s="21" t="s">
        <v>1</v>
      </c>
      <c r="G767" s="21" t="s">
        <v>1</v>
      </c>
      <c r="H767" s="21" t="s">
        <v>1</v>
      </c>
      <c r="I767" s="20" t="s">
        <v>1</v>
      </c>
      <c r="J767" s="20" t="s">
        <v>1</v>
      </c>
      <c r="K767" s="21" t="s">
        <v>1</v>
      </c>
      <c r="L767" s="21" t="s">
        <v>1</v>
      </c>
      <c r="M767" s="21" t="s">
        <v>1</v>
      </c>
      <c r="N767" s="21" t="s">
        <v>1</v>
      </c>
      <c r="O767" s="44">
        <v>9.1401184721000006E-2</v>
      </c>
      <c r="P767" s="37">
        <f t="shared" si="99"/>
        <v>2.1390986689275637</v>
      </c>
      <c r="Q767" s="126">
        <f t="shared" si="100"/>
        <v>5166.2659762210951</v>
      </c>
      <c r="R767" s="123">
        <f t="shared" si="96"/>
        <v>2.1390986689275637</v>
      </c>
    </row>
    <row r="768" spans="1:18" s="7" customFormat="1" x14ac:dyDescent="0.25">
      <c r="A768" s="125">
        <v>29694</v>
      </c>
      <c r="B768" s="48">
        <f t="shared" si="97"/>
        <v>1353.2126607639464</v>
      </c>
      <c r="C768" s="48">
        <f t="shared" si="98"/>
        <v>2.2552503485508746</v>
      </c>
      <c r="D768" s="3">
        <f t="shared" si="101"/>
        <v>28.721027681545053</v>
      </c>
      <c r="E768" s="21" t="s">
        <v>1</v>
      </c>
      <c r="F768" s="21" t="s">
        <v>1</v>
      </c>
      <c r="G768" s="21" t="s">
        <v>1</v>
      </c>
      <c r="H768" s="21" t="s">
        <v>1</v>
      </c>
      <c r="I768" s="20" t="s">
        <v>1</v>
      </c>
      <c r="J768" s="20" t="s">
        <v>1</v>
      </c>
      <c r="K768" s="21" t="s">
        <v>1</v>
      </c>
      <c r="L768" s="21" t="s">
        <v>1</v>
      </c>
      <c r="M768" s="21" t="s">
        <v>1</v>
      </c>
      <c r="N768" s="21" t="s">
        <v>1</v>
      </c>
      <c r="O768" s="44">
        <v>9.3462510257999995E-2</v>
      </c>
      <c r="P768" s="37">
        <f t="shared" si="99"/>
        <v>2.2552503485508746</v>
      </c>
      <c r="Q768" s="126">
        <f t="shared" si="100"/>
        <v>5282.7782076568865</v>
      </c>
      <c r="R768" s="123">
        <f t="shared" si="96"/>
        <v>2.2552503485508746</v>
      </c>
    </row>
    <row r="769" spans="1:18" s="7" customFormat="1" x14ac:dyDescent="0.25">
      <c r="A769" s="125">
        <v>29724</v>
      </c>
      <c r="B769" s="48">
        <f t="shared" si="97"/>
        <v>1373.6810660976494</v>
      </c>
      <c r="C769" s="48">
        <f t="shared" si="98"/>
        <v>1.5125786158509458</v>
      </c>
      <c r="D769" s="3">
        <f t="shared" si="101"/>
        <v>28.570680973358421</v>
      </c>
      <c r="E769" s="21" t="s">
        <v>1</v>
      </c>
      <c r="F769" s="21" t="s">
        <v>1</v>
      </c>
      <c r="G769" s="21" t="s">
        <v>1</v>
      </c>
      <c r="H769" s="21" t="s">
        <v>1</v>
      </c>
      <c r="I769" s="20" t="s">
        <v>1</v>
      </c>
      <c r="J769" s="20" t="s">
        <v>1</v>
      </c>
      <c r="K769" s="21" t="s">
        <v>1</v>
      </c>
      <c r="L769" s="21" t="s">
        <v>1</v>
      </c>
      <c r="M769" s="21" t="s">
        <v>1</v>
      </c>
      <c r="N769" s="21" t="s">
        <v>1</v>
      </c>
      <c r="O769" s="44">
        <v>9.4876204202000006E-2</v>
      </c>
      <c r="P769" s="37">
        <f t="shared" si="99"/>
        <v>1.5125786158509458</v>
      </c>
      <c r="Q769" s="126">
        <f t="shared" si="100"/>
        <v>5362.6843811487388</v>
      </c>
      <c r="R769" s="123">
        <f t="shared" si="96"/>
        <v>1.5125786158509458</v>
      </c>
    </row>
    <row r="770" spans="1:18" s="7" customFormat="1" x14ac:dyDescent="0.25">
      <c r="A770" s="125">
        <v>29755</v>
      </c>
      <c r="B770" s="48">
        <f t="shared" si="97"/>
        <v>1392.8771602287361</v>
      </c>
      <c r="C770" s="48">
        <f t="shared" si="98"/>
        <v>1.3974200129014624</v>
      </c>
      <c r="D770" s="3">
        <f t="shared" si="101"/>
        <v>27.832352071833633</v>
      </c>
      <c r="E770" s="21" t="s">
        <v>1</v>
      </c>
      <c r="F770" s="21" t="s">
        <v>1</v>
      </c>
      <c r="G770" s="21" t="s">
        <v>1</v>
      </c>
      <c r="H770" s="21" t="s">
        <v>1</v>
      </c>
      <c r="I770" s="20" t="s">
        <v>1</v>
      </c>
      <c r="J770" s="20" t="s">
        <v>1</v>
      </c>
      <c r="K770" s="21" t="s">
        <v>1</v>
      </c>
      <c r="L770" s="21" t="s">
        <v>1</v>
      </c>
      <c r="M770" s="21" t="s">
        <v>1</v>
      </c>
      <c r="N770" s="21" t="s">
        <v>1</v>
      </c>
      <c r="O770" s="44">
        <v>9.6202023267000003E-2</v>
      </c>
      <c r="P770" s="37">
        <f t="shared" si="99"/>
        <v>1.3974200129014624</v>
      </c>
      <c r="Q770" s="126">
        <f t="shared" si="100"/>
        <v>5437.6236059196526</v>
      </c>
      <c r="R770" s="123">
        <f t="shared" si="96"/>
        <v>1.3974200129014624</v>
      </c>
    </row>
    <row r="771" spans="1:18" s="7" customFormat="1" x14ac:dyDescent="0.25">
      <c r="A771" s="125">
        <v>29785</v>
      </c>
      <c r="B771" s="48">
        <f t="shared" si="97"/>
        <v>1417.4116098373813</v>
      </c>
      <c r="C771" s="48">
        <f t="shared" si="98"/>
        <v>1.7614223500237669</v>
      </c>
      <c r="D771" s="3">
        <f t="shared" si="101"/>
        <v>26.55026452303504</v>
      </c>
      <c r="E771" s="21" t="s">
        <v>1</v>
      </c>
      <c r="F771" s="21" t="s">
        <v>1</v>
      </c>
      <c r="G771" s="21" t="s">
        <v>1</v>
      </c>
      <c r="H771" s="21" t="s">
        <v>1</v>
      </c>
      <c r="I771" s="20" t="s">
        <v>1</v>
      </c>
      <c r="J771" s="20" t="s">
        <v>1</v>
      </c>
      <c r="K771" s="21" t="s">
        <v>1</v>
      </c>
      <c r="L771" s="21" t="s">
        <v>1</v>
      </c>
      <c r="M771" s="21" t="s">
        <v>1</v>
      </c>
      <c r="N771" s="21" t="s">
        <v>1</v>
      </c>
      <c r="O771" s="44">
        <v>9.7896547205999995E-2</v>
      </c>
      <c r="P771" s="37">
        <f t="shared" si="99"/>
        <v>1.7614223500237669</v>
      </c>
      <c r="Q771" s="126">
        <f t="shared" si="100"/>
        <v>5533.4031234244894</v>
      </c>
      <c r="R771" s="123">
        <f t="shared" si="96"/>
        <v>1.7614223500237669</v>
      </c>
    </row>
    <row r="772" spans="1:18" s="7" customFormat="1" x14ac:dyDescent="0.25">
      <c r="A772" s="125">
        <v>29816</v>
      </c>
      <c r="B772" s="48">
        <f t="shared" si="97"/>
        <v>1446.6206524767078</v>
      </c>
      <c r="C772" s="48">
        <f t="shared" si="98"/>
        <v>2.0607311550578933</v>
      </c>
      <c r="D772" s="3">
        <f t="shared" si="101"/>
        <v>26.536345439580234</v>
      </c>
      <c r="E772" s="21" t="s">
        <v>1</v>
      </c>
      <c r="F772" s="21" t="s">
        <v>1</v>
      </c>
      <c r="G772" s="21" t="s">
        <v>1</v>
      </c>
      <c r="H772" s="21" t="s">
        <v>1</v>
      </c>
      <c r="I772" s="20" t="s">
        <v>1</v>
      </c>
      <c r="J772" s="20" t="s">
        <v>1</v>
      </c>
      <c r="K772" s="21" t="s">
        <v>1</v>
      </c>
      <c r="L772" s="21" t="s">
        <v>1</v>
      </c>
      <c r="M772" s="21" t="s">
        <v>1</v>
      </c>
      <c r="N772" s="21" t="s">
        <v>1</v>
      </c>
      <c r="O772" s="44">
        <v>9.9913931853999993E-2</v>
      </c>
      <c r="P772" s="37">
        <f t="shared" si="99"/>
        <v>2.0607311550578933</v>
      </c>
      <c r="Q772" s="126">
        <f t="shared" si="100"/>
        <v>5647.4316855238449</v>
      </c>
      <c r="R772" s="123">
        <f t="shared" si="96"/>
        <v>2.0607311550578933</v>
      </c>
    </row>
    <row r="773" spans="1:18" s="7" customFormat="1" x14ac:dyDescent="0.25">
      <c r="A773" s="125">
        <v>29847</v>
      </c>
      <c r="B773" s="48">
        <f t="shared" si="97"/>
        <v>1473.5338837563386</v>
      </c>
      <c r="C773" s="48">
        <f t="shared" si="98"/>
        <v>1.8604207836763198</v>
      </c>
      <c r="D773" s="3">
        <f t="shared" si="101"/>
        <v>27.47481079871481</v>
      </c>
      <c r="E773" s="21" t="s">
        <v>1</v>
      </c>
      <c r="F773" s="21" t="s">
        <v>1</v>
      </c>
      <c r="G773" s="21" t="s">
        <v>1</v>
      </c>
      <c r="H773" s="21" t="s">
        <v>1</v>
      </c>
      <c r="I773" s="20" t="s">
        <v>1</v>
      </c>
      <c r="J773" s="20" t="s">
        <v>1</v>
      </c>
      <c r="K773" s="21" t="s">
        <v>1</v>
      </c>
      <c r="L773" s="21" t="s">
        <v>1</v>
      </c>
      <c r="M773" s="21" t="s">
        <v>1</v>
      </c>
      <c r="N773" s="21" t="s">
        <v>1</v>
      </c>
      <c r="O773" s="44">
        <v>0.101772751408</v>
      </c>
      <c r="P773" s="37">
        <f t="shared" si="99"/>
        <v>1.8604207836763198</v>
      </c>
      <c r="Q773" s="126">
        <f t="shared" si="100"/>
        <v>5752.4976783452521</v>
      </c>
      <c r="R773" s="123">
        <f t="shared" si="96"/>
        <v>1.8604207836763198</v>
      </c>
    </row>
    <row r="774" spans="1:18" s="7" customFormat="1" x14ac:dyDescent="0.25">
      <c r="A774" s="125">
        <v>29877</v>
      </c>
      <c r="B774" s="48">
        <f t="shared" si="97"/>
        <v>1506.2280786756455</v>
      </c>
      <c r="C774" s="48">
        <f t="shared" si="98"/>
        <v>2.2187609853913104</v>
      </c>
      <c r="D774" s="3">
        <f t="shared" si="101"/>
        <v>28.358953519499043</v>
      </c>
      <c r="E774" s="21" t="s">
        <v>1</v>
      </c>
      <c r="F774" s="21" t="s">
        <v>1</v>
      </c>
      <c r="G774" s="21" t="s">
        <v>1</v>
      </c>
      <c r="H774" s="21" t="s">
        <v>1</v>
      </c>
      <c r="I774" s="20" t="s">
        <v>1</v>
      </c>
      <c r="J774" s="20" t="s">
        <v>1</v>
      </c>
      <c r="K774" s="21" t="s">
        <v>1</v>
      </c>
      <c r="L774" s="21" t="s">
        <v>1</v>
      </c>
      <c r="M774" s="21" t="s">
        <v>1</v>
      </c>
      <c r="N774" s="21" t="s">
        <v>1</v>
      </c>
      <c r="O774" s="44">
        <v>0.10403084551</v>
      </c>
      <c r="P774" s="37">
        <f t="shared" si="99"/>
        <v>2.2187609853913104</v>
      </c>
      <c r="Q774" s="126">
        <f t="shared" si="100"/>
        <v>5880.1318525179177</v>
      </c>
      <c r="R774" s="123">
        <f t="shared" si="96"/>
        <v>2.2187609853913104</v>
      </c>
    </row>
    <row r="775" spans="1:18" s="7" customFormat="1" x14ac:dyDescent="0.25">
      <c r="A775" s="125">
        <v>29908</v>
      </c>
      <c r="B775" s="48">
        <f t="shared" si="97"/>
        <v>1535.2157673259446</v>
      </c>
      <c r="C775" s="48">
        <f t="shared" si="98"/>
        <v>1.9245218609778236</v>
      </c>
      <c r="D775" s="3">
        <f t="shared" si="101"/>
        <v>28.598232343353637</v>
      </c>
      <c r="E775" s="21" t="s">
        <v>1</v>
      </c>
      <c r="F775" s="21" t="s">
        <v>1</v>
      </c>
      <c r="G775" s="21" t="s">
        <v>1</v>
      </c>
      <c r="H775" s="21" t="s">
        <v>1</v>
      </c>
      <c r="I775" s="20" t="s">
        <v>1</v>
      </c>
      <c r="J775" s="20" t="s">
        <v>1</v>
      </c>
      <c r="K775" s="21" t="s">
        <v>1</v>
      </c>
      <c r="L775" s="21" t="s">
        <v>1</v>
      </c>
      <c r="M775" s="21" t="s">
        <v>1</v>
      </c>
      <c r="N775" s="21" t="s">
        <v>1</v>
      </c>
      <c r="O775" s="44">
        <v>0.106032941874</v>
      </c>
      <c r="P775" s="37">
        <f t="shared" si="99"/>
        <v>1.9245218609778236</v>
      </c>
      <c r="Q775" s="126">
        <f t="shared" si="100"/>
        <v>5993.2962754739456</v>
      </c>
      <c r="R775" s="123">
        <f t="shared" si="96"/>
        <v>1.9245218609778236</v>
      </c>
    </row>
    <row r="776" spans="1:18" s="7" customFormat="1" x14ac:dyDescent="0.25">
      <c r="A776" s="125">
        <v>29938</v>
      </c>
      <c r="B776" s="48">
        <f t="shared" si="97"/>
        <v>1576.5398726194353</v>
      </c>
      <c r="C776" s="48">
        <f t="shared" si="98"/>
        <v>2.6917457580226234</v>
      </c>
      <c r="D776" s="3">
        <f t="shared" si="101"/>
        <v>28.684633025344809</v>
      </c>
      <c r="E776" s="21" t="s">
        <v>1</v>
      </c>
      <c r="F776" s="21" t="s">
        <v>1</v>
      </c>
      <c r="G776" s="21" t="s">
        <v>1</v>
      </c>
      <c r="H776" s="21" t="s">
        <v>1</v>
      </c>
      <c r="I776" s="20" t="s">
        <v>1</v>
      </c>
      <c r="J776" s="20" t="s">
        <v>1</v>
      </c>
      <c r="K776" s="21" t="s">
        <v>1</v>
      </c>
      <c r="L776" s="21" t="s">
        <v>1</v>
      </c>
      <c r="M776" s="21" t="s">
        <v>1</v>
      </c>
      <c r="N776" s="21" t="s">
        <v>1</v>
      </c>
      <c r="O776" s="44">
        <v>0.108887079089</v>
      </c>
      <c r="P776" s="37">
        <f t="shared" si="99"/>
        <v>2.6917457580226234</v>
      </c>
      <c r="Q776" s="126">
        <f t="shared" si="100"/>
        <v>6154.6205737347436</v>
      </c>
      <c r="R776" s="123">
        <f t="shared" si="96"/>
        <v>2.6917457580226234</v>
      </c>
    </row>
    <row r="777" spans="1:18" s="7" customFormat="1" x14ac:dyDescent="0.25">
      <c r="A777" s="125">
        <v>29969</v>
      </c>
      <c r="B777" s="48">
        <f t="shared" si="97"/>
        <v>1654.8731280265645</v>
      </c>
      <c r="C777" s="48">
        <f t="shared" si="98"/>
        <v>4.9686821606977682</v>
      </c>
      <c r="D777" s="3">
        <f t="shared" si="101"/>
        <v>30.862435500942965</v>
      </c>
      <c r="E777" s="21" t="s">
        <v>1</v>
      </c>
      <c r="F777" s="21" t="s">
        <v>1</v>
      </c>
      <c r="G777" s="21" t="s">
        <v>1</v>
      </c>
      <c r="H777" s="21" t="s">
        <v>1</v>
      </c>
      <c r="I777" s="20" t="s">
        <v>1</v>
      </c>
      <c r="J777" s="20" t="s">
        <v>1</v>
      </c>
      <c r="K777" s="21" t="s">
        <v>1</v>
      </c>
      <c r="L777" s="21" t="s">
        <v>1</v>
      </c>
      <c r="M777" s="21" t="s">
        <v>1</v>
      </c>
      <c r="N777" s="21" t="s">
        <v>1</v>
      </c>
      <c r="O777" s="44">
        <v>0.114297331963</v>
      </c>
      <c r="P777" s="37">
        <f t="shared" si="99"/>
        <v>4.9686821606977682</v>
      </c>
      <c r="Q777" s="126">
        <f t="shared" si="100"/>
        <v>6460.424108240536</v>
      </c>
      <c r="R777" s="123">
        <f t="shared" si="96"/>
        <v>4.9686821606977682</v>
      </c>
    </row>
    <row r="778" spans="1:18" s="7" customFormat="1" x14ac:dyDescent="0.25">
      <c r="A778" s="125">
        <v>30000</v>
      </c>
      <c r="B778" s="48">
        <f t="shared" si="97"/>
        <v>1719.9019798737236</v>
      </c>
      <c r="C778" s="48">
        <f t="shared" si="98"/>
        <v>3.9295369986885875</v>
      </c>
      <c r="D778" s="3">
        <f t="shared" si="101"/>
        <v>32.744116526822722</v>
      </c>
      <c r="E778" s="21" t="s">
        <v>1</v>
      </c>
      <c r="F778" s="21" t="s">
        <v>1</v>
      </c>
      <c r="G778" s="21" t="s">
        <v>1</v>
      </c>
      <c r="H778" s="21" t="s">
        <v>1</v>
      </c>
      <c r="I778" s="20" t="s">
        <v>1</v>
      </c>
      <c r="J778" s="20" t="s">
        <v>1</v>
      </c>
      <c r="K778" s="21" t="s">
        <v>1</v>
      </c>
      <c r="L778" s="21" t="s">
        <v>1</v>
      </c>
      <c r="M778" s="21" t="s">
        <v>1</v>
      </c>
      <c r="N778" s="21" t="s">
        <v>1</v>
      </c>
      <c r="O778" s="44">
        <v>0.118788687911</v>
      </c>
      <c r="P778" s="37">
        <f t="shared" si="99"/>
        <v>3.9295369986885875</v>
      </c>
      <c r="Q778" s="126">
        <f t="shared" si="100"/>
        <v>6714.2888638460454</v>
      </c>
      <c r="R778" s="123">
        <f t="shared" si="96"/>
        <v>3.9295369986885875</v>
      </c>
    </row>
    <row r="779" spans="1:18" s="7" customFormat="1" x14ac:dyDescent="0.25">
      <c r="A779" s="125">
        <v>30028</v>
      </c>
      <c r="B779" s="48">
        <f t="shared" si="97"/>
        <v>1782.7178908131023</v>
      </c>
      <c r="C779" s="48">
        <f t="shared" si="98"/>
        <v>3.652295983983378</v>
      </c>
      <c r="D779" s="3">
        <f t="shared" si="101"/>
        <v>34.710729149565147</v>
      </c>
      <c r="E779" s="21" t="s">
        <v>1</v>
      </c>
      <c r="F779" s="21" t="s">
        <v>1</v>
      </c>
      <c r="G779" s="21" t="s">
        <v>1</v>
      </c>
      <c r="H779" s="21" t="s">
        <v>1</v>
      </c>
      <c r="I779" s="20" t="s">
        <v>1</v>
      </c>
      <c r="J779" s="20" t="s">
        <v>1</v>
      </c>
      <c r="K779" s="21" t="s">
        <v>1</v>
      </c>
      <c r="L779" s="21" t="s">
        <v>1</v>
      </c>
      <c r="M779" s="21" t="s">
        <v>1</v>
      </c>
      <c r="N779" s="21" t="s">
        <v>1</v>
      </c>
      <c r="O779" s="44">
        <v>0.123127202389</v>
      </c>
      <c r="P779" s="37">
        <f t="shared" si="99"/>
        <v>3.652295983983378</v>
      </c>
      <c r="Q779" s="126">
        <f t="shared" si="100"/>
        <v>6959.5145663733374</v>
      </c>
      <c r="R779" s="123">
        <f t="shared" ref="R779:R842" si="102">((Q779/Q778)-1)*100</f>
        <v>3.652295983983378</v>
      </c>
    </row>
    <row r="780" spans="1:18" s="7" customFormat="1" x14ac:dyDescent="0.25">
      <c r="A780" s="125">
        <v>30059</v>
      </c>
      <c r="B780" s="48">
        <f t="shared" si="97"/>
        <v>1879.3344671111995</v>
      </c>
      <c r="C780" s="48">
        <f t="shared" si="98"/>
        <v>5.4196222967185292</v>
      </c>
      <c r="D780" s="3">
        <f t="shared" si="101"/>
        <v>38.879462304929582</v>
      </c>
      <c r="E780" s="21" t="s">
        <v>1</v>
      </c>
      <c r="F780" s="21" t="s">
        <v>1</v>
      </c>
      <c r="G780" s="21" t="s">
        <v>1</v>
      </c>
      <c r="H780" s="21" t="s">
        <v>1</v>
      </c>
      <c r="I780" s="20" t="s">
        <v>1</v>
      </c>
      <c r="J780" s="20" t="s">
        <v>1</v>
      </c>
      <c r="K780" s="21" t="s">
        <v>1</v>
      </c>
      <c r="L780" s="21" t="s">
        <v>1</v>
      </c>
      <c r="M780" s="21" t="s">
        <v>1</v>
      </c>
      <c r="N780" s="21" t="s">
        <v>1</v>
      </c>
      <c r="O780" s="44">
        <v>0.12980023170300001</v>
      </c>
      <c r="P780" s="37">
        <f t="shared" si="99"/>
        <v>5.4196222967185292</v>
      </c>
      <c r="Q780" s="126">
        <f t="shared" si="100"/>
        <v>7336.6939695558804</v>
      </c>
      <c r="R780" s="123">
        <f t="shared" si="102"/>
        <v>5.4196222967185292</v>
      </c>
    </row>
    <row r="781" spans="1:18" s="7" customFormat="1" x14ac:dyDescent="0.25">
      <c r="A781" s="125">
        <v>30089</v>
      </c>
      <c r="B781" s="48">
        <f t="shared" si="97"/>
        <v>1984.9682484095647</v>
      </c>
      <c r="C781" s="48">
        <f t="shared" si="98"/>
        <v>5.620807958720575</v>
      </c>
      <c r="D781" s="3">
        <f t="shared" si="101"/>
        <v>44.499935057593731</v>
      </c>
      <c r="E781" s="21" t="s">
        <v>1</v>
      </c>
      <c r="F781" s="21" t="s">
        <v>1</v>
      </c>
      <c r="G781" s="21" t="s">
        <v>1</v>
      </c>
      <c r="H781" s="21" t="s">
        <v>1</v>
      </c>
      <c r="I781" s="20" t="s">
        <v>1</v>
      </c>
      <c r="J781" s="20" t="s">
        <v>1</v>
      </c>
      <c r="K781" s="21" t="s">
        <v>1</v>
      </c>
      <c r="L781" s="21" t="s">
        <v>1</v>
      </c>
      <c r="M781" s="21" t="s">
        <v>1</v>
      </c>
      <c r="N781" s="21" t="s">
        <v>1</v>
      </c>
      <c r="O781" s="44">
        <v>0.13709605345699999</v>
      </c>
      <c r="P781" s="37">
        <f t="shared" si="99"/>
        <v>5.620807958720575</v>
      </c>
      <c r="Q781" s="126">
        <f t="shared" si="100"/>
        <v>7749.0754481036502</v>
      </c>
      <c r="R781" s="123">
        <f t="shared" si="102"/>
        <v>5.620807958720575</v>
      </c>
    </row>
    <row r="782" spans="1:18" s="7" customFormat="1" x14ac:dyDescent="0.25">
      <c r="A782" s="125">
        <v>30120</v>
      </c>
      <c r="B782" s="48">
        <f t="shared" si="97"/>
        <v>2080.5889813403173</v>
      </c>
      <c r="C782" s="48">
        <f t="shared" si="98"/>
        <v>4.8172424424102411</v>
      </c>
      <c r="D782" s="3">
        <f t="shared" si="101"/>
        <v>49.373472460317046</v>
      </c>
      <c r="E782" s="21" t="s">
        <v>1</v>
      </c>
      <c r="F782" s="21" t="s">
        <v>1</v>
      </c>
      <c r="G782" s="21" t="s">
        <v>1</v>
      </c>
      <c r="H782" s="21" t="s">
        <v>1</v>
      </c>
      <c r="I782" s="20" t="s">
        <v>1</v>
      </c>
      <c r="J782" s="20" t="s">
        <v>1</v>
      </c>
      <c r="K782" s="21" t="s">
        <v>1</v>
      </c>
      <c r="L782" s="21" t="s">
        <v>1</v>
      </c>
      <c r="M782" s="21" t="s">
        <v>1</v>
      </c>
      <c r="N782" s="21" t="s">
        <v>1</v>
      </c>
      <c r="O782" s="44">
        <v>0.14370030273100001</v>
      </c>
      <c r="P782" s="37">
        <f t="shared" si="99"/>
        <v>4.8172424424102411</v>
      </c>
      <c r="Q782" s="126">
        <f t="shared" si="100"/>
        <v>8122.3671994840906</v>
      </c>
      <c r="R782" s="123">
        <f t="shared" si="102"/>
        <v>4.8172424424102411</v>
      </c>
    </row>
    <row r="783" spans="1:18" s="7" customFormat="1" x14ac:dyDescent="0.25">
      <c r="A783" s="125">
        <v>30150</v>
      </c>
      <c r="B783" s="48">
        <f t="shared" si="97"/>
        <v>2187.7993981705736</v>
      </c>
      <c r="C783" s="48">
        <f t="shared" si="98"/>
        <v>5.1528878501120978</v>
      </c>
      <c r="D783" s="3">
        <f t="shared" si="101"/>
        <v>54.351734033106894</v>
      </c>
      <c r="E783" s="21" t="s">
        <v>1</v>
      </c>
      <c r="F783" s="21" t="s">
        <v>1</v>
      </c>
      <c r="G783" s="21" t="s">
        <v>1</v>
      </c>
      <c r="H783" s="21" t="s">
        <v>1</v>
      </c>
      <c r="I783" s="20" t="s">
        <v>1</v>
      </c>
      <c r="J783" s="20" t="s">
        <v>1</v>
      </c>
      <c r="K783" s="21" t="s">
        <v>1</v>
      </c>
      <c r="L783" s="21" t="s">
        <v>1</v>
      </c>
      <c r="M783" s="21" t="s">
        <v>1</v>
      </c>
      <c r="N783" s="21" t="s">
        <v>1</v>
      </c>
      <c r="O783" s="44">
        <v>0.151105018171</v>
      </c>
      <c r="P783" s="37">
        <f t="shared" si="99"/>
        <v>5.1528878501120978</v>
      </c>
      <c r="Q783" s="126">
        <f t="shared" si="100"/>
        <v>8540.9036720477961</v>
      </c>
      <c r="R783" s="123">
        <f t="shared" si="102"/>
        <v>5.1528878501120978</v>
      </c>
    </row>
    <row r="784" spans="1:18" s="7" customFormat="1" x14ac:dyDescent="0.25">
      <c r="A784" s="125">
        <v>30181</v>
      </c>
      <c r="B784" s="48">
        <f t="shared" si="97"/>
        <v>2433.3099347389784</v>
      </c>
      <c r="C784" s="48">
        <f t="shared" si="98"/>
        <v>11.221802911807167</v>
      </c>
      <c r="D784" s="3">
        <f t="shared" si="101"/>
        <v>68.206497714034086</v>
      </c>
      <c r="E784" s="21" t="s">
        <v>1</v>
      </c>
      <c r="F784" s="21" t="s">
        <v>1</v>
      </c>
      <c r="G784" s="21" t="s">
        <v>1</v>
      </c>
      <c r="H784" s="21" t="s">
        <v>1</v>
      </c>
      <c r="I784" s="20" t="s">
        <v>1</v>
      </c>
      <c r="J784" s="20" t="s">
        <v>1</v>
      </c>
      <c r="K784" s="21" t="s">
        <v>1</v>
      </c>
      <c r="L784" s="21" t="s">
        <v>1</v>
      </c>
      <c r="M784" s="21" t="s">
        <v>1</v>
      </c>
      <c r="N784" s="21" t="s">
        <v>1</v>
      </c>
      <c r="O784" s="44">
        <v>0.16806172550000001</v>
      </c>
      <c r="P784" s="37">
        <f t="shared" si="99"/>
        <v>11.221802911807167</v>
      </c>
      <c r="Q784" s="126">
        <f t="shared" si="100"/>
        <v>9499.3470490123018</v>
      </c>
      <c r="R784" s="123">
        <f t="shared" si="102"/>
        <v>11.221802911807167</v>
      </c>
    </row>
    <row r="785" spans="1:18" s="7" customFormat="1" x14ac:dyDescent="0.25">
      <c r="A785" s="125">
        <v>30212</v>
      </c>
      <c r="B785" s="48">
        <f t="shared" si="97"/>
        <v>2563.2015979658236</v>
      </c>
      <c r="C785" s="48">
        <f t="shared" si="98"/>
        <v>5.3380648873559311</v>
      </c>
      <c r="D785" s="3">
        <f t="shared" si="101"/>
        <v>73.949281127604593</v>
      </c>
      <c r="E785" s="21" t="s">
        <v>1</v>
      </c>
      <c r="F785" s="21" t="s">
        <v>1</v>
      </c>
      <c r="G785" s="21" t="s">
        <v>1</v>
      </c>
      <c r="H785" s="21" t="s">
        <v>1</v>
      </c>
      <c r="I785" s="20" t="s">
        <v>1</v>
      </c>
      <c r="J785" s="20" t="s">
        <v>1</v>
      </c>
      <c r="K785" s="21" t="s">
        <v>1</v>
      </c>
      <c r="L785" s="21" t="s">
        <v>1</v>
      </c>
      <c r="M785" s="21" t="s">
        <v>1</v>
      </c>
      <c r="N785" s="21" t="s">
        <v>1</v>
      </c>
      <c r="O785" s="44">
        <v>0.17703296945800001</v>
      </c>
      <c r="P785" s="37">
        <f t="shared" si="99"/>
        <v>5.3380648873559311</v>
      </c>
      <c r="Q785" s="126">
        <f t="shared" si="100"/>
        <v>10006.42835836371</v>
      </c>
      <c r="R785" s="123">
        <f t="shared" si="102"/>
        <v>5.3380648873559311</v>
      </c>
    </row>
    <row r="786" spans="1:18" s="7" customFormat="1" x14ac:dyDescent="0.25">
      <c r="A786" s="125">
        <v>30242</v>
      </c>
      <c r="B786" s="48">
        <f t="shared" si="97"/>
        <v>2696.0804917744977</v>
      </c>
      <c r="C786" s="48">
        <f t="shared" si="98"/>
        <v>5.1840984304210691</v>
      </c>
      <c r="D786" s="3">
        <f t="shared" si="101"/>
        <v>78.995500744152409</v>
      </c>
      <c r="E786" s="21" t="s">
        <v>1</v>
      </c>
      <c r="F786" s="21" t="s">
        <v>1</v>
      </c>
      <c r="G786" s="21" t="s">
        <v>1</v>
      </c>
      <c r="H786" s="21" t="s">
        <v>1</v>
      </c>
      <c r="I786" s="20" t="s">
        <v>1</v>
      </c>
      <c r="J786" s="20" t="s">
        <v>1</v>
      </c>
      <c r="K786" s="21" t="s">
        <v>1</v>
      </c>
      <c r="L786" s="21" t="s">
        <v>1</v>
      </c>
      <c r="M786" s="21" t="s">
        <v>1</v>
      </c>
      <c r="N786" s="21" t="s">
        <v>1</v>
      </c>
      <c r="O786" s="44">
        <v>0.18621053284899999</v>
      </c>
      <c r="P786" s="37">
        <f t="shared" si="99"/>
        <v>5.1840984304210691</v>
      </c>
      <c r="Q786" s="126">
        <f t="shared" si="100"/>
        <v>10525.171453830852</v>
      </c>
      <c r="R786" s="123">
        <f t="shared" si="102"/>
        <v>5.1840984304210691</v>
      </c>
    </row>
    <row r="787" spans="1:18" s="7" customFormat="1" x14ac:dyDescent="0.25">
      <c r="A787" s="125">
        <v>30273</v>
      </c>
      <c r="B787" s="48">
        <f t="shared" si="97"/>
        <v>2832.3892243126406</v>
      </c>
      <c r="C787" s="48">
        <f t="shared" si="98"/>
        <v>5.0558109431082965</v>
      </c>
      <c r="D787" s="3">
        <f t="shared" si="101"/>
        <v>84.494537158521155</v>
      </c>
      <c r="E787" s="21" t="s">
        <v>1</v>
      </c>
      <c r="F787" s="21" t="s">
        <v>1</v>
      </c>
      <c r="G787" s="21" t="s">
        <v>1</v>
      </c>
      <c r="H787" s="21" t="s">
        <v>1</v>
      </c>
      <c r="I787" s="20" t="s">
        <v>1</v>
      </c>
      <c r="J787" s="20" t="s">
        <v>1</v>
      </c>
      <c r="K787" s="21" t="s">
        <v>1</v>
      </c>
      <c r="L787" s="21" t="s">
        <v>1</v>
      </c>
      <c r="M787" s="21" t="s">
        <v>1</v>
      </c>
      <c r="N787" s="21" t="s">
        <v>1</v>
      </c>
      <c r="O787" s="44">
        <v>0.19562498534600001</v>
      </c>
      <c r="P787" s="37">
        <f t="shared" si="99"/>
        <v>5.0558109431082965</v>
      </c>
      <c r="Q787" s="126">
        <f t="shared" si="100"/>
        <v>11057.304223974543</v>
      </c>
      <c r="R787" s="123">
        <f t="shared" si="102"/>
        <v>5.0558109431082965</v>
      </c>
    </row>
    <row r="788" spans="1:18" s="7" customFormat="1" x14ac:dyDescent="0.25">
      <c r="A788" s="125">
        <v>30303</v>
      </c>
      <c r="B788" s="48">
        <f t="shared" si="97"/>
        <v>3134.8518377288319</v>
      </c>
      <c r="C788" s="48">
        <f t="shared" si="98"/>
        <v>10.678709367339589</v>
      </c>
      <c r="D788" s="3">
        <f t="shared" si="101"/>
        <v>98.843802949318828</v>
      </c>
      <c r="E788" s="21" t="s">
        <v>1</v>
      </c>
      <c r="F788" s="21" t="s">
        <v>1</v>
      </c>
      <c r="G788" s="21" t="s">
        <v>1</v>
      </c>
      <c r="H788" s="21" t="s">
        <v>1</v>
      </c>
      <c r="I788" s="20" t="s">
        <v>1</v>
      </c>
      <c r="J788" s="20" t="s">
        <v>1</v>
      </c>
      <c r="K788" s="21" t="s">
        <v>1</v>
      </c>
      <c r="L788" s="21" t="s">
        <v>1</v>
      </c>
      <c r="M788" s="21" t="s">
        <v>1</v>
      </c>
      <c r="N788" s="21" t="s">
        <v>1</v>
      </c>
      <c r="O788" s="44">
        <v>0.21651520898099999</v>
      </c>
      <c r="P788" s="37">
        <f t="shared" si="99"/>
        <v>10.678709367339589</v>
      </c>
      <c r="Q788" s="126">
        <f t="shared" si="100"/>
        <v>12238.081605915348</v>
      </c>
      <c r="R788" s="123">
        <f t="shared" si="102"/>
        <v>10.678709367339589</v>
      </c>
    </row>
    <row r="789" spans="1:18" s="7" customFormat="1" x14ac:dyDescent="0.25">
      <c r="A789" s="125">
        <v>30334</v>
      </c>
      <c r="B789" s="48">
        <f t="shared" ref="B789:B852" si="103">B788*(1+(C789/100))</f>
        <v>3475.9555503265851</v>
      </c>
      <c r="C789" s="48">
        <f t="shared" si="98"/>
        <v>10.881015443615972</v>
      </c>
      <c r="D789" s="3">
        <f t="shared" si="101"/>
        <v>110.04362760253778</v>
      </c>
      <c r="E789" s="21" t="s">
        <v>1</v>
      </c>
      <c r="F789" s="21" t="s">
        <v>1</v>
      </c>
      <c r="G789" s="21" t="s">
        <v>1</v>
      </c>
      <c r="H789" s="21" t="s">
        <v>1</v>
      </c>
      <c r="I789" s="20" t="s">
        <v>1</v>
      </c>
      <c r="J789" s="20" t="s">
        <v>1</v>
      </c>
      <c r="K789" s="21" t="s">
        <v>1</v>
      </c>
      <c r="L789" s="21" t="s">
        <v>1</v>
      </c>
      <c r="M789" s="21" t="s">
        <v>1</v>
      </c>
      <c r="N789" s="21" t="s">
        <v>1</v>
      </c>
      <c r="O789" s="44">
        <v>0.240074262308</v>
      </c>
      <c r="P789" s="37">
        <f t="shared" si="99"/>
        <v>10.881015443615972</v>
      </c>
      <c r="Q789" s="126">
        <f t="shared" si="100"/>
        <v>13569.709155457322</v>
      </c>
      <c r="R789" s="123">
        <f t="shared" si="102"/>
        <v>10.881015443615972</v>
      </c>
    </row>
    <row r="790" spans="1:18" s="7" customFormat="1" x14ac:dyDescent="0.25">
      <c r="A790" s="125">
        <v>30365</v>
      </c>
      <c r="B790" s="48">
        <f t="shared" si="103"/>
        <v>3662.4949660719421</v>
      </c>
      <c r="C790" s="48">
        <f t="shared" si="98"/>
        <v>5.3665650508053941</v>
      </c>
      <c r="D790" s="3">
        <f t="shared" si="101"/>
        <v>112.94788941058403</v>
      </c>
      <c r="E790" s="21" t="s">
        <v>1</v>
      </c>
      <c r="F790" s="21" t="s">
        <v>1</v>
      </c>
      <c r="G790" s="21" t="s">
        <v>1</v>
      </c>
      <c r="H790" s="21" t="s">
        <v>1</v>
      </c>
      <c r="I790" s="20" t="s">
        <v>1</v>
      </c>
      <c r="J790" s="20" t="s">
        <v>1</v>
      </c>
      <c r="K790" s="21" t="s">
        <v>1</v>
      </c>
      <c r="L790" s="21" t="s">
        <v>1</v>
      </c>
      <c r="M790" s="21" t="s">
        <v>1</v>
      </c>
      <c r="N790" s="21" t="s">
        <v>1</v>
      </c>
      <c r="O790" s="44">
        <v>0.25295800376499999</v>
      </c>
      <c r="P790" s="37">
        <f t="shared" si="99"/>
        <v>5.3665650508053941</v>
      </c>
      <c r="Q790" s="126">
        <f t="shared" si="100"/>
        <v>14297.936424490033</v>
      </c>
      <c r="R790" s="123">
        <f t="shared" si="102"/>
        <v>5.3665650508053941</v>
      </c>
    </row>
    <row r="791" spans="1:18" s="7" customFormat="1" x14ac:dyDescent="0.25">
      <c r="A791" s="125">
        <v>30393</v>
      </c>
      <c r="B791" s="48">
        <f t="shared" si="103"/>
        <v>3839.7682659121206</v>
      </c>
      <c r="C791" s="48">
        <f t="shared" si="98"/>
        <v>4.8402332694618133</v>
      </c>
      <c r="D791" s="3">
        <f t="shared" si="101"/>
        <v>115.38844063323963</v>
      </c>
      <c r="E791" s="21" t="s">
        <v>1</v>
      </c>
      <c r="F791" s="21" t="s">
        <v>1</v>
      </c>
      <c r="G791" s="21" t="s">
        <v>1</v>
      </c>
      <c r="H791" s="21" t="s">
        <v>1</v>
      </c>
      <c r="I791" s="20" t="s">
        <v>1</v>
      </c>
      <c r="J791" s="20" t="s">
        <v>1</v>
      </c>
      <c r="K791" s="21" t="s">
        <v>1</v>
      </c>
      <c r="L791" s="21" t="s">
        <v>1</v>
      </c>
      <c r="M791" s="21" t="s">
        <v>1</v>
      </c>
      <c r="N791" s="21" t="s">
        <v>1</v>
      </c>
      <c r="O791" s="44">
        <v>0.26520176122099998</v>
      </c>
      <c r="P791" s="37">
        <f t="shared" si="99"/>
        <v>4.8402332694618133</v>
      </c>
      <c r="Q791" s="126">
        <f t="shared" si="100"/>
        <v>14989.989900154698</v>
      </c>
      <c r="R791" s="123">
        <f t="shared" si="102"/>
        <v>4.8402332694618133</v>
      </c>
    </row>
    <row r="792" spans="1:18" s="7" customFormat="1" x14ac:dyDescent="0.25">
      <c r="A792" s="125">
        <v>30424</v>
      </c>
      <c r="B792" s="48">
        <f t="shared" si="103"/>
        <v>4082.8723640632415</v>
      </c>
      <c r="C792" s="48">
        <f t="shared" si="98"/>
        <v>6.3312179620134579</v>
      </c>
      <c r="D792" s="3">
        <f t="shared" si="101"/>
        <v>117.25097025114368</v>
      </c>
      <c r="E792" s="21" t="s">
        <v>1</v>
      </c>
      <c r="F792" s="21" t="s">
        <v>1</v>
      </c>
      <c r="G792" s="21" t="s">
        <v>1</v>
      </c>
      <c r="H792" s="21" t="s">
        <v>1</v>
      </c>
      <c r="I792" s="20" t="s">
        <v>1</v>
      </c>
      <c r="J792" s="20" t="s">
        <v>1</v>
      </c>
      <c r="K792" s="21" t="s">
        <v>1</v>
      </c>
      <c r="L792" s="21" t="s">
        <v>1</v>
      </c>
      <c r="M792" s="21" t="s">
        <v>1</v>
      </c>
      <c r="N792" s="21" t="s">
        <v>1</v>
      </c>
      <c r="O792" s="44">
        <v>0.28199226276299999</v>
      </c>
      <c r="P792" s="37">
        <f t="shared" si="99"/>
        <v>6.3312179620134579</v>
      </c>
      <c r="Q792" s="126">
        <f t="shared" si="100"/>
        <v>15939.038833217295</v>
      </c>
      <c r="R792" s="123">
        <f t="shared" si="102"/>
        <v>6.3312179620134579</v>
      </c>
    </row>
    <row r="793" spans="1:18" s="7" customFormat="1" x14ac:dyDescent="0.25">
      <c r="A793" s="125">
        <v>30454</v>
      </c>
      <c r="B793" s="48">
        <f t="shared" si="103"/>
        <v>4259.9520665200644</v>
      </c>
      <c r="C793" s="48">
        <f t="shared" si="98"/>
        <v>4.3371353955477199</v>
      </c>
      <c r="D793" s="3">
        <f t="shared" si="101"/>
        <v>114.61058986375762</v>
      </c>
      <c r="E793" s="21" t="s">
        <v>1</v>
      </c>
      <c r="F793" s="21" t="s">
        <v>1</v>
      </c>
      <c r="G793" s="21" t="s">
        <v>1</v>
      </c>
      <c r="H793" s="21" t="s">
        <v>1</v>
      </c>
      <c r="I793" s="20" t="s">
        <v>1</v>
      </c>
      <c r="J793" s="20" t="s">
        <v>1</v>
      </c>
      <c r="K793" s="21" t="s">
        <v>1</v>
      </c>
      <c r="L793" s="21" t="s">
        <v>1</v>
      </c>
      <c r="M793" s="21" t="s">
        <v>1</v>
      </c>
      <c r="N793" s="21" t="s">
        <v>1</v>
      </c>
      <c r="O793" s="44">
        <v>0.29422264900400003</v>
      </c>
      <c r="P793" s="37">
        <f t="shared" si="99"/>
        <v>4.3371353955477199</v>
      </c>
      <c r="Q793" s="126">
        <f t="shared" si="100"/>
        <v>16630.336528162858</v>
      </c>
      <c r="R793" s="123">
        <f t="shared" si="102"/>
        <v>4.3371353955477199</v>
      </c>
    </row>
    <row r="794" spans="1:18" s="7" customFormat="1" x14ac:dyDescent="0.25">
      <c r="A794" s="125">
        <v>30485</v>
      </c>
      <c r="B794" s="48">
        <f t="shared" si="103"/>
        <v>4421.2655135897467</v>
      </c>
      <c r="C794" s="48">
        <f t="shared" si="98"/>
        <v>3.78674324383792</v>
      </c>
      <c r="D794" s="3">
        <f t="shared" si="101"/>
        <v>112.50066943743802</v>
      </c>
      <c r="E794" s="21" t="s">
        <v>1</v>
      </c>
      <c r="F794" s="21" t="s">
        <v>1</v>
      </c>
      <c r="G794" s="21" t="s">
        <v>1</v>
      </c>
      <c r="H794" s="21" t="s">
        <v>1</v>
      </c>
      <c r="I794" s="20" t="s">
        <v>1</v>
      </c>
      <c r="J794" s="20" t="s">
        <v>1</v>
      </c>
      <c r="K794" s="21" t="s">
        <v>1</v>
      </c>
      <c r="L794" s="21" t="s">
        <v>1</v>
      </c>
      <c r="M794" s="21" t="s">
        <v>1</v>
      </c>
      <c r="N794" s="21" t="s">
        <v>1</v>
      </c>
      <c r="O794" s="44">
        <v>0.30536410528699998</v>
      </c>
      <c r="P794" s="37">
        <f t="shared" si="99"/>
        <v>3.78674324383792</v>
      </c>
      <c r="Q794" s="126">
        <f t="shared" si="100"/>
        <v>17260.084673070574</v>
      </c>
      <c r="R794" s="123">
        <f t="shared" si="102"/>
        <v>3.78674324383792</v>
      </c>
    </row>
    <row r="795" spans="1:18" s="7" customFormat="1" x14ac:dyDescent="0.25">
      <c r="A795" s="125">
        <v>30515</v>
      </c>
      <c r="B795" s="48">
        <f t="shared" si="103"/>
        <v>4639.8628188929997</v>
      </c>
      <c r="C795" s="48">
        <f t="shared" si="98"/>
        <v>4.9442247843144882</v>
      </c>
      <c r="D795" s="3">
        <f t="shared" si="101"/>
        <v>112.07898780723812</v>
      </c>
      <c r="E795" s="21" t="s">
        <v>1</v>
      </c>
      <c r="F795" s="21" t="s">
        <v>1</v>
      </c>
      <c r="G795" s="21" t="s">
        <v>1</v>
      </c>
      <c r="H795" s="21" t="s">
        <v>1</v>
      </c>
      <c r="I795" s="20" t="s">
        <v>1</v>
      </c>
      <c r="J795" s="20" t="s">
        <v>1</v>
      </c>
      <c r="K795" s="21" t="s">
        <v>1</v>
      </c>
      <c r="L795" s="21" t="s">
        <v>1</v>
      </c>
      <c r="M795" s="21" t="s">
        <v>1</v>
      </c>
      <c r="N795" s="21" t="s">
        <v>1</v>
      </c>
      <c r="O795" s="44">
        <v>0.32046199306299999</v>
      </c>
      <c r="P795" s="37">
        <f t="shared" si="99"/>
        <v>4.9442247843144882</v>
      </c>
      <c r="Q795" s="126">
        <f t="shared" si="100"/>
        <v>18113.462057270197</v>
      </c>
      <c r="R795" s="123">
        <f t="shared" si="102"/>
        <v>4.9442247843144882</v>
      </c>
    </row>
    <row r="796" spans="1:18" s="7" customFormat="1" x14ac:dyDescent="0.25">
      <c r="A796" s="125">
        <v>30546</v>
      </c>
      <c r="B796" s="48">
        <f t="shared" si="103"/>
        <v>4819.9574087069077</v>
      </c>
      <c r="C796" s="48">
        <f t="shared" si="98"/>
        <v>3.8814636734642916</v>
      </c>
      <c r="D796" s="3">
        <f t="shared" si="101"/>
        <v>98.082346185955345</v>
      </c>
      <c r="E796" s="21" t="s">
        <v>1</v>
      </c>
      <c r="F796" s="21" t="s">
        <v>1</v>
      </c>
      <c r="G796" s="21" t="s">
        <v>1</v>
      </c>
      <c r="H796" s="21" t="s">
        <v>1</v>
      </c>
      <c r="I796" s="20" t="s">
        <v>1</v>
      </c>
      <c r="J796" s="20" t="s">
        <v>1</v>
      </c>
      <c r="K796" s="21" t="s">
        <v>1</v>
      </c>
      <c r="L796" s="21" t="s">
        <v>1</v>
      </c>
      <c r="M796" s="21" t="s">
        <v>1</v>
      </c>
      <c r="N796" s="21" t="s">
        <v>1</v>
      </c>
      <c r="O796" s="44">
        <v>0.33290060891099998</v>
      </c>
      <c r="P796" s="37">
        <f t="shared" si="99"/>
        <v>3.8814636734642916</v>
      </c>
      <c r="Q796" s="126">
        <f t="shared" si="100"/>
        <v>18816.529507029878</v>
      </c>
      <c r="R796" s="123">
        <f t="shared" si="102"/>
        <v>3.8814636734642916</v>
      </c>
    </row>
    <row r="797" spans="1:18" s="7" customFormat="1" x14ac:dyDescent="0.25">
      <c r="A797" s="125">
        <v>30577</v>
      </c>
      <c r="B797" s="48">
        <f t="shared" si="103"/>
        <v>4968.2983334472992</v>
      </c>
      <c r="C797" s="48">
        <f t="shared" si="98"/>
        <v>3.0776397416380608</v>
      </c>
      <c r="D797" s="3">
        <f t="shared" si="101"/>
        <v>93.831742980738568</v>
      </c>
      <c r="E797" s="21" t="s">
        <v>1</v>
      </c>
      <c r="F797" s="21" t="s">
        <v>1</v>
      </c>
      <c r="G797" s="21" t="s">
        <v>1</v>
      </c>
      <c r="H797" s="21" t="s">
        <v>1</v>
      </c>
      <c r="I797" s="20" t="s">
        <v>1</v>
      </c>
      <c r="J797" s="20" t="s">
        <v>1</v>
      </c>
      <c r="K797" s="21" t="s">
        <v>1</v>
      </c>
      <c r="L797" s="21" t="s">
        <v>1</v>
      </c>
      <c r="M797" s="21" t="s">
        <v>1</v>
      </c>
      <c r="N797" s="21" t="s">
        <v>1</v>
      </c>
      <c r="O797" s="44">
        <v>0.34314609035100002</v>
      </c>
      <c r="P797" s="37">
        <f t="shared" si="99"/>
        <v>3.0776397416380608</v>
      </c>
      <c r="Q797" s="126">
        <f t="shared" si="100"/>
        <v>19395.634497135281</v>
      </c>
      <c r="R797" s="123">
        <f t="shared" si="102"/>
        <v>3.0776397416380608</v>
      </c>
    </row>
    <row r="798" spans="1:18" s="7" customFormat="1" x14ac:dyDescent="0.25">
      <c r="A798" s="125">
        <v>30607</v>
      </c>
      <c r="B798" s="48">
        <f t="shared" si="103"/>
        <v>5133.1521464881016</v>
      </c>
      <c r="C798" s="48">
        <f t="shared" si="98"/>
        <v>3.3181142108754447</v>
      </c>
      <c r="D798" s="3">
        <f t="shared" si="101"/>
        <v>90.393134112608791</v>
      </c>
      <c r="E798" s="21" t="s">
        <v>1</v>
      </c>
      <c r="F798" s="21" t="s">
        <v>1</v>
      </c>
      <c r="G798" s="21" t="s">
        <v>1</v>
      </c>
      <c r="H798" s="21" t="s">
        <v>1</v>
      </c>
      <c r="I798" s="20" t="s">
        <v>1</v>
      </c>
      <c r="J798" s="20" t="s">
        <v>1</v>
      </c>
      <c r="K798" s="21" t="s">
        <v>1</v>
      </c>
      <c r="L798" s="21" t="s">
        <v>1</v>
      </c>
      <c r="M798" s="21" t="s">
        <v>1</v>
      </c>
      <c r="N798" s="21" t="s">
        <v>1</v>
      </c>
      <c r="O798" s="44">
        <v>0.35453206953900002</v>
      </c>
      <c r="P798" s="37">
        <f t="shared" si="99"/>
        <v>3.3181142108754447</v>
      </c>
      <c r="Q798" s="126">
        <f t="shared" si="100"/>
        <v>20039.203801674186</v>
      </c>
      <c r="R798" s="123">
        <f t="shared" si="102"/>
        <v>3.3181142108754447</v>
      </c>
    </row>
    <row r="799" spans="1:18" s="7" customFormat="1" x14ac:dyDescent="0.25">
      <c r="A799" s="125">
        <v>30638</v>
      </c>
      <c r="B799" s="48">
        <f t="shared" si="103"/>
        <v>5434.6191162122586</v>
      </c>
      <c r="C799" s="48">
        <f t="shared" si="98"/>
        <v>5.8729404685658571</v>
      </c>
      <c r="D799" s="3">
        <f t="shared" si="101"/>
        <v>91.874021746821285</v>
      </c>
      <c r="E799" s="21" t="s">
        <v>1</v>
      </c>
      <c r="F799" s="21" t="s">
        <v>1</v>
      </c>
      <c r="G799" s="21" t="s">
        <v>1</v>
      </c>
      <c r="H799" s="21" t="s">
        <v>1</v>
      </c>
      <c r="I799" s="20" t="s">
        <v>1</v>
      </c>
      <c r="J799" s="20" t="s">
        <v>1</v>
      </c>
      <c r="K799" s="21" t="s">
        <v>1</v>
      </c>
      <c r="L799" s="21" t="s">
        <v>1</v>
      </c>
      <c r="M799" s="21" t="s">
        <v>1</v>
      </c>
      <c r="N799" s="21" t="s">
        <v>1</v>
      </c>
      <c r="O799" s="44">
        <v>0.37535352692500001</v>
      </c>
      <c r="P799" s="37">
        <f t="shared" si="99"/>
        <v>5.8729404685658571</v>
      </c>
      <c r="Q799" s="126">
        <f t="shared" si="100"/>
        <v>21216.094311321096</v>
      </c>
      <c r="R799" s="123">
        <f t="shared" si="102"/>
        <v>5.8729404685658571</v>
      </c>
    </row>
    <row r="800" spans="1:18" s="7" customFormat="1" x14ac:dyDescent="0.25">
      <c r="A800" s="125">
        <v>30668</v>
      </c>
      <c r="B800" s="48">
        <f t="shared" si="103"/>
        <v>5667.1294736905948</v>
      </c>
      <c r="C800" s="48">
        <f t="shared" si="98"/>
        <v>4.2783192806414627</v>
      </c>
      <c r="D800" s="3">
        <f t="shared" si="101"/>
        <v>80.778223885578342</v>
      </c>
      <c r="E800" s="21" t="s">
        <v>1</v>
      </c>
      <c r="F800" s="21" t="s">
        <v>1</v>
      </c>
      <c r="G800" s="21" t="s">
        <v>1</v>
      </c>
      <c r="H800" s="21" t="s">
        <v>1</v>
      </c>
      <c r="I800" s="20" t="s">
        <v>1</v>
      </c>
      <c r="J800" s="20" t="s">
        <v>1</v>
      </c>
      <c r="K800" s="21" t="s">
        <v>1</v>
      </c>
      <c r="L800" s="21" t="s">
        <v>1</v>
      </c>
      <c r="M800" s="21" t="s">
        <v>1</v>
      </c>
      <c r="N800" s="21" t="s">
        <v>1</v>
      </c>
      <c r="O800" s="44">
        <v>0.391412349238</v>
      </c>
      <c r="P800" s="37">
        <f t="shared" si="99"/>
        <v>4.2783192806414627</v>
      </c>
      <c r="Q800" s="126">
        <f t="shared" si="100"/>
        <v>22123.786564841423</v>
      </c>
      <c r="R800" s="123">
        <f t="shared" si="102"/>
        <v>4.2783192806414627</v>
      </c>
    </row>
    <row r="801" spans="1:18" s="7" customFormat="1" x14ac:dyDescent="0.25">
      <c r="A801" s="125">
        <v>30699</v>
      </c>
      <c r="B801" s="48">
        <f t="shared" si="103"/>
        <v>6027.1527127103118</v>
      </c>
      <c r="C801" s="48">
        <f t="shared" si="98"/>
        <v>6.3528324293826266</v>
      </c>
      <c r="D801" s="3">
        <f t="shared" si="101"/>
        <v>73.395563477330072</v>
      </c>
      <c r="E801" s="21" t="s">
        <v>1</v>
      </c>
      <c r="F801" s="21" t="s">
        <v>1</v>
      </c>
      <c r="G801" s="21" t="s">
        <v>1</v>
      </c>
      <c r="H801" s="21" t="s">
        <v>1</v>
      </c>
      <c r="I801" s="20" t="s">
        <v>1</v>
      </c>
      <c r="J801" s="20" t="s">
        <v>1</v>
      </c>
      <c r="K801" s="21" t="s">
        <v>1</v>
      </c>
      <c r="L801" s="21" t="s">
        <v>1</v>
      </c>
      <c r="M801" s="21" t="s">
        <v>1</v>
      </c>
      <c r="N801" s="21" t="s">
        <v>1</v>
      </c>
      <c r="O801" s="44">
        <v>0.41627811989300001</v>
      </c>
      <c r="P801" s="37">
        <f t="shared" si="99"/>
        <v>6.3528324293826266</v>
      </c>
      <c r="Q801" s="126">
        <f t="shared" si="100"/>
        <v>23529.273652340064</v>
      </c>
      <c r="R801" s="123">
        <f t="shared" si="102"/>
        <v>6.3528324293826266</v>
      </c>
    </row>
    <row r="802" spans="1:18" s="7" customFormat="1" x14ac:dyDescent="0.25">
      <c r="A802" s="125">
        <v>30730</v>
      </c>
      <c r="B802" s="48">
        <f t="shared" si="103"/>
        <v>6345.2432976663204</v>
      </c>
      <c r="C802" s="48">
        <f t="shared" si="98"/>
        <v>5.2776261050297535</v>
      </c>
      <c r="D802" s="3">
        <f t="shared" si="101"/>
        <v>73.24920188140625</v>
      </c>
      <c r="E802" s="21" t="s">
        <v>1</v>
      </c>
      <c r="F802" s="21" t="s">
        <v>1</v>
      </c>
      <c r="G802" s="21" t="s">
        <v>1</v>
      </c>
      <c r="H802" s="21" t="s">
        <v>1</v>
      </c>
      <c r="I802" s="20" t="s">
        <v>1</v>
      </c>
      <c r="J802" s="20" t="s">
        <v>1</v>
      </c>
      <c r="K802" s="21" t="s">
        <v>1</v>
      </c>
      <c r="L802" s="21" t="s">
        <v>1</v>
      </c>
      <c r="M802" s="21" t="s">
        <v>1</v>
      </c>
      <c r="N802" s="21" t="s">
        <v>1</v>
      </c>
      <c r="O802" s="44">
        <v>0.43824772261799999</v>
      </c>
      <c r="P802" s="37">
        <f t="shared" si="99"/>
        <v>5.2776261050297535</v>
      </c>
      <c r="Q802" s="126">
        <f t="shared" si="100"/>
        <v>24771.060740939851</v>
      </c>
      <c r="R802" s="123">
        <f t="shared" si="102"/>
        <v>5.2776261050297535</v>
      </c>
    </row>
    <row r="803" spans="1:18" s="7" customFormat="1" x14ac:dyDescent="0.25">
      <c r="A803" s="125">
        <v>30759</v>
      </c>
      <c r="B803" s="48">
        <f t="shared" si="103"/>
        <v>6616.4500678477725</v>
      </c>
      <c r="C803" s="48">
        <f t="shared" si="98"/>
        <v>4.2741744872288434</v>
      </c>
      <c r="D803" s="3">
        <f t="shared" si="101"/>
        <v>72.313785875722971</v>
      </c>
      <c r="E803" s="21" t="s">
        <v>1</v>
      </c>
      <c r="F803" s="21" t="s">
        <v>1</v>
      </c>
      <c r="G803" s="21" t="s">
        <v>1</v>
      </c>
      <c r="H803" s="21" t="s">
        <v>1</v>
      </c>
      <c r="I803" s="20" t="s">
        <v>1</v>
      </c>
      <c r="J803" s="20" t="s">
        <v>1</v>
      </c>
      <c r="K803" s="21" t="s">
        <v>1</v>
      </c>
      <c r="L803" s="21" t="s">
        <v>1</v>
      </c>
      <c r="M803" s="21" t="s">
        <v>1</v>
      </c>
      <c r="N803" s="21" t="s">
        <v>1</v>
      </c>
      <c r="O803" s="44">
        <v>0.45697919496900002</v>
      </c>
      <c r="P803" s="37">
        <f t="shared" si="99"/>
        <v>4.2741744872288434</v>
      </c>
      <c r="Q803" s="126">
        <f t="shared" si="100"/>
        <v>25829.819099345063</v>
      </c>
      <c r="R803" s="123">
        <f t="shared" si="102"/>
        <v>4.2741744872288434</v>
      </c>
    </row>
    <row r="804" spans="1:18" s="7" customFormat="1" x14ac:dyDescent="0.25">
      <c r="A804" s="125">
        <v>30790</v>
      </c>
      <c r="B804" s="48">
        <f t="shared" si="103"/>
        <v>6902.6762607988239</v>
      </c>
      <c r="C804" s="48">
        <f t="shared" si="98"/>
        <v>4.3259782816460701</v>
      </c>
      <c r="D804" s="3">
        <f t="shared" si="101"/>
        <v>69.064218650453626</v>
      </c>
      <c r="E804" s="21" t="s">
        <v>1</v>
      </c>
      <c r="F804" s="21" t="s">
        <v>1</v>
      </c>
      <c r="G804" s="21" t="s">
        <v>1</v>
      </c>
      <c r="H804" s="21" t="s">
        <v>1</v>
      </c>
      <c r="I804" s="20" t="s">
        <v>1</v>
      </c>
      <c r="J804" s="20" t="s">
        <v>1</v>
      </c>
      <c r="K804" s="21" t="s">
        <v>1</v>
      </c>
      <c r="L804" s="21" t="s">
        <v>1</v>
      </c>
      <c r="M804" s="21" t="s">
        <v>1</v>
      </c>
      <c r="N804" s="21" t="s">
        <v>1</v>
      </c>
      <c r="O804" s="44">
        <v>0.47674801569500003</v>
      </c>
      <c r="P804" s="37">
        <f t="shared" si="99"/>
        <v>4.3259782816460701</v>
      </c>
      <c r="Q804" s="126">
        <f t="shared" si="100"/>
        <v>26947.2114637712</v>
      </c>
      <c r="R804" s="123">
        <f t="shared" si="102"/>
        <v>4.3259782816460701</v>
      </c>
    </row>
    <row r="805" spans="1:18" s="7" customFormat="1" x14ac:dyDescent="0.25">
      <c r="A805" s="125">
        <v>30820</v>
      </c>
      <c r="B805" s="48">
        <f t="shared" si="103"/>
        <v>7131.5631821498555</v>
      </c>
      <c r="C805" s="48">
        <f t="shared" si="98"/>
        <v>3.3159156347938534</v>
      </c>
      <c r="D805" s="3">
        <f t="shared" si="101"/>
        <v>67.409470125226022</v>
      </c>
      <c r="E805" s="21" t="s">
        <v>1</v>
      </c>
      <c r="F805" s="21" t="s">
        <v>1</v>
      </c>
      <c r="G805" s="21" t="s">
        <v>1</v>
      </c>
      <c r="H805" s="21" t="s">
        <v>1</v>
      </c>
      <c r="I805" s="20" t="s">
        <v>1</v>
      </c>
      <c r="J805" s="20" t="s">
        <v>1</v>
      </c>
      <c r="K805" s="21" t="s">
        <v>1</v>
      </c>
      <c r="L805" s="21" t="s">
        <v>1</v>
      </c>
      <c r="M805" s="21" t="s">
        <v>1</v>
      </c>
      <c r="N805" s="21" t="s">
        <v>1</v>
      </c>
      <c r="O805" s="44">
        <v>0.49255657768599997</v>
      </c>
      <c r="P805" s="37">
        <f t="shared" si="99"/>
        <v>3.3159156347938534</v>
      </c>
      <c r="Q805" s="126">
        <f t="shared" si="100"/>
        <v>27840.75826183935</v>
      </c>
      <c r="R805" s="123">
        <f t="shared" si="102"/>
        <v>3.3159156347938534</v>
      </c>
    </row>
    <row r="806" spans="1:18" s="7" customFormat="1" x14ac:dyDescent="0.25">
      <c r="A806" s="125">
        <v>30851</v>
      </c>
      <c r="B806" s="48">
        <f t="shared" si="103"/>
        <v>7389.6591461402149</v>
      </c>
      <c r="C806" s="48">
        <f t="shared" si="98"/>
        <v>3.6190657980338381</v>
      </c>
      <c r="D806" s="3">
        <f t="shared" si="101"/>
        <v>67.139004057242161</v>
      </c>
      <c r="E806" s="21" t="s">
        <v>1</v>
      </c>
      <c r="F806" s="21" t="s">
        <v>1</v>
      </c>
      <c r="G806" s="21" t="s">
        <v>1</v>
      </c>
      <c r="H806" s="21" t="s">
        <v>1</v>
      </c>
      <c r="I806" s="20" t="s">
        <v>1</v>
      </c>
      <c r="J806" s="20" t="s">
        <v>1</v>
      </c>
      <c r="K806" s="21" t="s">
        <v>1</v>
      </c>
      <c r="L806" s="21" t="s">
        <v>1</v>
      </c>
      <c r="M806" s="21" t="s">
        <v>1</v>
      </c>
      <c r="N806" s="21" t="s">
        <v>1</v>
      </c>
      <c r="O806" s="44">
        <v>0.51038252432499998</v>
      </c>
      <c r="P806" s="37">
        <f t="shared" si="99"/>
        <v>3.6190657980338381</v>
      </c>
      <c r="Q806" s="126">
        <f t="shared" si="100"/>
        <v>28848.33362200686</v>
      </c>
      <c r="R806" s="123">
        <f t="shared" si="102"/>
        <v>3.6190657980338381</v>
      </c>
    </row>
    <row r="807" spans="1:18" s="7" customFormat="1" x14ac:dyDescent="0.25">
      <c r="A807" s="125">
        <v>30881</v>
      </c>
      <c r="B807" s="48">
        <f t="shared" si="103"/>
        <v>7631.9058844466244</v>
      </c>
      <c r="C807" s="48">
        <f t="shared" si="98"/>
        <v>3.2781855497751922</v>
      </c>
      <c r="D807" s="3">
        <f t="shared" si="101"/>
        <v>64.485593267334579</v>
      </c>
      <c r="E807" s="21" t="s">
        <v>1</v>
      </c>
      <c r="F807" s="21" t="s">
        <v>1</v>
      </c>
      <c r="G807" s="21" t="s">
        <v>1</v>
      </c>
      <c r="H807" s="21" t="s">
        <v>1</v>
      </c>
      <c r="I807" s="20" t="s">
        <v>1</v>
      </c>
      <c r="J807" s="20" t="s">
        <v>1</v>
      </c>
      <c r="K807" s="21" t="s">
        <v>1</v>
      </c>
      <c r="L807" s="21" t="s">
        <v>1</v>
      </c>
      <c r="M807" s="21" t="s">
        <v>1</v>
      </c>
      <c r="N807" s="21" t="s">
        <v>1</v>
      </c>
      <c r="O807" s="44">
        <v>0.52711381048600003</v>
      </c>
      <c r="P807" s="37">
        <f t="shared" si="99"/>
        <v>3.2781855497751922</v>
      </c>
      <c r="Q807" s="126">
        <f t="shared" si="100"/>
        <v>29794.035526154428</v>
      </c>
      <c r="R807" s="123">
        <f t="shared" si="102"/>
        <v>3.2781855497751922</v>
      </c>
    </row>
    <row r="808" spans="1:18" s="7" customFormat="1" x14ac:dyDescent="0.25">
      <c r="A808" s="125">
        <v>30912</v>
      </c>
      <c r="B808" s="48">
        <f t="shared" si="103"/>
        <v>7848.8435839066969</v>
      </c>
      <c r="C808" s="48">
        <f t="shared" si="98"/>
        <v>2.8425101507367767</v>
      </c>
      <c r="D808" s="3">
        <f t="shared" si="101"/>
        <v>62.840517423003028</v>
      </c>
      <c r="E808" s="21" t="s">
        <v>1</v>
      </c>
      <c r="F808" s="21" t="s">
        <v>1</v>
      </c>
      <c r="G808" s="21" t="s">
        <v>1</v>
      </c>
      <c r="H808" s="21" t="s">
        <v>1</v>
      </c>
      <c r="I808" s="20" t="s">
        <v>1</v>
      </c>
      <c r="J808" s="20" t="s">
        <v>1</v>
      </c>
      <c r="K808" s="21" t="s">
        <v>1</v>
      </c>
      <c r="L808" s="21" t="s">
        <v>1</v>
      </c>
      <c r="M808" s="21" t="s">
        <v>1</v>
      </c>
      <c r="N808" s="21" t="s">
        <v>1</v>
      </c>
      <c r="O808" s="44">
        <v>0.54209707405499996</v>
      </c>
      <c r="P808" s="37">
        <f t="shared" si="99"/>
        <v>2.8425101507367767</v>
      </c>
      <c r="Q808" s="126">
        <f t="shared" si="100"/>
        <v>30640.93401029949</v>
      </c>
      <c r="R808" s="123">
        <f t="shared" si="102"/>
        <v>2.8425101507367767</v>
      </c>
    </row>
    <row r="809" spans="1:18" s="7" customFormat="1" x14ac:dyDescent="0.25">
      <c r="A809" s="125">
        <v>30943</v>
      </c>
      <c r="B809" s="48">
        <f t="shared" si="103"/>
        <v>8082.6540092222785</v>
      </c>
      <c r="C809" s="48">
        <f t="shared" si="98"/>
        <v>2.9789155920368682</v>
      </c>
      <c r="D809" s="3">
        <f t="shared" si="101"/>
        <v>62.684554484353107</v>
      </c>
      <c r="E809" s="21" t="s">
        <v>1</v>
      </c>
      <c r="F809" s="21" t="s">
        <v>1</v>
      </c>
      <c r="G809" s="21" t="s">
        <v>1</v>
      </c>
      <c r="H809" s="21" t="s">
        <v>1</v>
      </c>
      <c r="I809" s="20" t="s">
        <v>1</v>
      </c>
      <c r="J809" s="20" t="s">
        <v>1</v>
      </c>
      <c r="K809" s="21" t="s">
        <v>1</v>
      </c>
      <c r="L809" s="21" t="s">
        <v>1</v>
      </c>
      <c r="M809" s="21" t="s">
        <v>1</v>
      </c>
      <c r="N809" s="21" t="s">
        <v>1</v>
      </c>
      <c r="O809" s="44">
        <v>0.55824568831800003</v>
      </c>
      <c r="P809" s="37">
        <f t="shared" si="99"/>
        <v>2.9789155920368682</v>
      </c>
      <c r="Q809" s="126">
        <f t="shared" si="100"/>
        <v>31553.701571078029</v>
      </c>
      <c r="R809" s="123">
        <f t="shared" si="102"/>
        <v>2.9789155920368682</v>
      </c>
    </row>
    <row r="810" spans="1:18" s="7" customFormat="1" x14ac:dyDescent="0.25">
      <c r="A810" s="125">
        <v>30973</v>
      </c>
      <c r="B810" s="48">
        <f t="shared" si="103"/>
        <v>8365.0631686771503</v>
      </c>
      <c r="C810" s="48">
        <f t="shared" si="98"/>
        <v>3.4940151976398326</v>
      </c>
      <c r="D810" s="3">
        <f t="shared" si="101"/>
        <v>62.961527925880659</v>
      </c>
      <c r="E810" s="21" t="s">
        <v>1</v>
      </c>
      <c r="F810" s="21" t="s">
        <v>1</v>
      </c>
      <c r="G810" s="21" t="s">
        <v>1</v>
      </c>
      <c r="H810" s="21" t="s">
        <v>1</v>
      </c>
      <c r="I810" s="20" t="s">
        <v>1</v>
      </c>
      <c r="J810" s="20" t="s">
        <v>1</v>
      </c>
      <c r="K810" s="21" t="s">
        <v>1</v>
      </c>
      <c r="L810" s="21" t="s">
        <v>1</v>
      </c>
      <c r="M810" s="21" t="s">
        <v>1</v>
      </c>
      <c r="N810" s="21" t="s">
        <v>1</v>
      </c>
      <c r="O810" s="44">
        <v>0.57775087750800003</v>
      </c>
      <c r="P810" s="37">
        <f t="shared" si="99"/>
        <v>3.4940151976398326</v>
      </c>
      <c r="Q810" s="126">
        <f t="shared" si="100"/>
        <v>32656.192699389412</v>
      </c>
      <c r="R810" s="123">
        <f t="shared" si="102"/>
        <v>3.4940151976398326</v>
      </c>
    </row>
    <row r="811" spans="1:18" s="7" customFormat="1" x14ac:dyDescent="0.25">
      <c r="A811" s="125">
        <v>31004</v>
      </c>
      <c r="B811" s="48">
        <f t="shared" si="103"/>
        <v>8652.1468213178086</v>
      </c>
      <c r="C811" s="48">
        <f t="shared" si="98"/>
        <v>3.4319364582402478</v>
      </c>
      <c r="D811" s="3">
        <f t="shared" si="101"/>
        <v>59.204290793943535</v>
      </c>
      <c r="E811" s="21" t="s">
        <v>1</v>
      </c>
      <c r="F811" s="21" t="s">
        <v>1</v>
      </c>
      <c r="G811" s="21" t="s">
        <v>1</v>
      </c>
      <c r="H811" s="21" t="s">
        <v>1</v>
      </c>
      <c r="I811" s="20" t="s">
        <v>1</v>
      </c>
      <c r="J811" s="20" t="s">
        <v>1</v>
      </c>
      <c r="K811" s="21" t="s">
        <v>1</v>
      </c>
      <c r="L811" s="21" t="s">
        <v>1</v>
      </c>
      <c r="M811" s="21" t="s">
        <v>1</v>
      </c>
      <c r="N811" s="21" t="s">
        <v>1</v>
      </c>
      <c r="O811" s="44">
        <v>0.59757892051100003</v>
      </c>
      <c r="P811" s="37">
        <f t="shared" si="99"/>
        <v>3.4319364582402478</v>
      </c>
      <c r="Q811" s="126">
        <f t="shared" si="100"/>
        <v>33776.932482512944</v>
      </c>
      <c r="R811" s="123">
        <f t="shared" si="102"/>
        <v>3.4319364582402478</v>
      </c>
    </row>
    <row r="812" spans="1:18" s="7" customFormat="1" x14ac:dyDescent="0.25">
      <c r="A812" s="125">
        <v>31034</v>
      </c>
      <c r="B812" s="48">
        <f t="shared" si="103"/>
        <v>9019.6106298059021</v>
      </c>
      <c r="C812" s="48">
        <f t="shared" si="98"/>
        <v>4.2470824418132658</v>
      </c>
      <c r="D812" s="3">
        <f t="shared" si="101"/>
        <v>59.156600739034772</v>
      </c>
      <c r="E812" s="21" t="s">
        <v>1</v>
      </c>
      <c r="F812" s="21" t="s">
        <v>1</v>
      </c>
      <c r="G812" s="21" t="s">
        <v>1</v>
      </c>
      <c r="H812" s="21" t="s">
        <v>1</v>
      </c>
      <c r="I812" s="20" t="s">
        <v>1</v>
      </c>
      <c r="J812" s="20" t="s">
        <v>1</v>
      </c>
      <c r="K812" s="21" t="s">
        <v>1</v>
      </c>
      <c r="L812" s="21" t="s">
        <v>1</v>
      </c>
      <c r="M812" s="21" t="s">
        <v>1</v>
      </c>
      <c r="N812" s="21" t="s">
        <v>1</v>
      </c>
      <c r="O812" s="44">
        <v>0.62295858991999997</v>
      </c>
      <c r="P812" s="37">
        <f t="shared" si="99"/>
        <v>4.2470824418132658</v>
      </c>
      <c r="Q812" s="126">
        <f t="shared" si="100"/>
        <v>35211.466651360875</v>
      </c>
      <c r="R812" s="123">
        <f t="shared" si="102"/>
        <v>4.2470824418132658</v>
      </c>
    </row>
    <row r="813" spans="1:18" s="7" customFormat="1" x14ac:dyDescent="0.25">
      <c r="A813" s="125">
        <v>31065</v>
      </c>
      <c r="B813" s="48">
        <f t="shared" si="103"/>
        <v>9688.6795920205805</v>
      </c>
      <c r="C813" s="48">
        <f t="shared" si="98"/>
        <v>7.4179362022978701</v>
      </c>
      <c r="D813" s="3">
        <f t="shared" si="101"/>
        <v>60.750524399169237</v>
      </c>
      <c r="E813" s="21" t="s">
        <v>1</v>
      </c>
      <c r="F813" s="21" t="s">
        <v>1</v>
      </c>
      <c r="G813" s="21" t="s">
        <v>1</v>
      </c>
      <c r="H813" s="21" t="s">
        <v>1</v>
      </c>
      <c r="I813" s="20" t="s">
        <v>1</v>
      </c>
      <c r="J813" s="20" t="s">
        <v>1</v>
      </c>
      <c r="K813" s="21" t="s">
        <v>1</v>
      </c>
      <c r="L813" s="21" t="s">
        <v>1</v>
      </c>
      <c r="M813" s="21" t="s">
        <v>1</v>
      </c>
      <c r="N813" s="21" t="s">
        <v>1</v>
      </c>
      <c r="O813" s="44">
        <v>0.669169260687</v>
      </c>
      <c r="P813" s="37">
        <f t="shared" si="99"/>
        <v>7.4179362022978701</v>
      </c>
      <c r="Q813" s="126">
        <f t="shared" si="100"/>
        <v>37823.430783452219</v>
      </c>
      <c r="R813" s="123">
        <f t="shared" si="102"/>
        <v>7.4179362022978701</v>
      </c>
    </row>
    <row r="814" spans="1:18" s="7" customFormat="1" x14ac:dyDescent="0.25">
      <c r="A814" s="125">
        <v>31096</v>
      </c>
      <c r="B814" s="48">
        <f t="shared" si="103"/>
        <v>10091.188620478817</v>
      </c>
      <c r="C814" s="48">
        <f t="shared" si="98"/>
        <v>4.1544260457300641</v>
      </c>
      <c r="D814" s="3">
        <f t="shared" si="101"/>
        <v>59.035487641430493</v>
      </c>
      <c r="E814" s="21" t="s">
        <v>1</v>
      </c>
      <c r="F814" s="21" t="s">
        <v>1</v>
      </c>
      <c r="G814" s="21" t="s">
        <v>1</v>
      </c>
      <c r="H814" s="21" t="s">
        <v>1</v>
      </c>
      <c r="I814" s="20" t="s">
        <v>1</v>
      </c>
      <c r="J814" s="20" t="s">
        <v>1</v>
      </c>
      <c r="K814" s="21" t="s">
        <v>1</v>
      </c>
      <c r="L814" s="21" t="s">
        <v>1</v>
      </c>
      <c r="M814" s="21" t="s">
        <v>1</v>
      </c>
      <c r="N814" s="21" t="s">
        <v>1</v>
      </c>
      <c r="O814" s="44">
        <v>0.69696940274300001</v>
      </c>
      <c r="P814" s="37">
        <f t="shared" si="99"/>
        <v>4.1544260457300641</v>
      </c>
      <c r="Q814" s="126">
        <f t="shared" si="100"/>
        <v>39394.777243308643</v>
      </c>
      <c r="R814" s="123">
        <f t="shared" si="102"/>
        <v>4.1544260457300641</v>
      </c>
    </row>
    <row r="815" spans="1:18" s="7" customFormat="1" x14ac:dyDescent="0.25">
      <c r="A815" s="125">
        <v>31124</v>
      </c>
      <c r="B815" s="48">
        <f t="shared" si="103"/>
        <v>10482.218791813882</v>
      </c>
      <c r="C815" s="48">
        <f t="shared" ref="C815:C878" si="104">P815</f>
        <v>3.8749664290440355</v>
      </c>
      <c r="D815" s="3">
        <f t="shared" si="101"/>
        <v>58.426628846661629</v>
      </c>
      <c r="E815" s="21" t="s">
        <v>1</v>
      </c>
      <c r="F815" s="21" t="s">
        <v>1</v>
      </c>
      <c r="G815" s="21" t="s">
        <v>1</v>
      </c>
      <c r="H815" s="21" t="s">
        <v>1</v>
      </c>
      <c r="I815" s="20" t="s">
        <v>1</v>
      </c>
      <c r="J815" s="20" t="s">
        <v>1</v>
      </c>
      <c r="K815" s="21" t="s">
        <v>1</v>
      </c>
      <c r="L815" s="21" t="s">
        <v>1</v>
      </c>
      <c r="M815" s="21" t="s">
        <v>1</v>
      </c>
      <c r="N815" s="21" t="s">
        <v>1</v>
      </c>
      <c r="O815" s="44">
        <v>0.72397673311999999</v>
      </c>
      <c r="P815" s="37">
        <f t="shared" ref="P815:P878" si="105">((O815/O814)-1)*100</f>
        <v>3.8749664290440355</v>
      </c>
      <c r="Q815" s="126">
        <f t="shared" si="100"/>
        <v>40921.311636283535</v>
      </c>
      <c r="R815" s="123">
        <f t="shared" si="102"/>
        <v>3.8749664290440355</v>
      </c>
    </row>
    <row r="816" spans="1:18" s="7" customFormat="1" x14ac:dyDescent="0.25">
      <c r="A816" s="125">
        <v>31155</v>
      </c>
      <c r="B816" s="48">
        <f t="shared" si="103"/>
        <v>10804.762615811545</v>
      </c>
      <c r="C816" s="48">
        <f t="shared" si="104"/>
        <v>3.0770567797111292</v>
      </c>
      <c r="D816" s="3">
        <f t="shared" si="101"/>
        <v>56.530050194779747</v>
      </c>
      <c r="E816" s="21" t="s">
        <v>1</v>
      </c>
      <c r="F816" s="21" t="s">
        <v>1</v>
      </c>
      <c r="G816" s="21" t="s">
        <v>1</v>
      </c>
      <c r="H816" s="21" t="s">
        <v>1</v>
      </c>
      <c r="I816" s="20" t="s">
        <v>1</v>
      </c>
      <c r="J816" s="20" t="s">
        <v>1</v>
      </c>
      <c r="K816" s="21" t="s">
        <v>1</v>
      </c>
      <c r="L816" s="21" t="s">
        <v>1</v>
      </c>
      <c r="M816" s="21" t="s">
        <v>1</v>
      </c>
      <c r="N816" s="21" t="s">
        <v>1</v>
      </c>
      <c r="O816" s="44">
        <v>0.74625390827000004</v>
      </c>
      <c r="P816" s="37">
        <f t="shared" si="105"/>
        <v>3.0770567797111292</v>
      </c>
      <c r="Q816" s="126">
        <f t="shared" si="100"/>
        <v>42180.483630334515</v>
      </c>
      <c r="R816" s="123">
        <f t="shared" si="102"/>
        <v>3.0770567797111292</v>
      </c>
    </row>
    <row r="817" spans="1:18" s="7" customFormat="1" x14ac:dyDescent="0.25">
      <c r="A817" s="125">
        <v>31185</v>
      </c>
      <c r="B817" s="48">
        <f t="shared" si="103"/>
        <v>11060.728709064786</v>
      </c>
      <c r="C817" s="48">
        <f t="shared" si="104"/>
        <v>2.369011725242931</v>
      </c>
      <c r="D817" s="3">
        <f t="shared" si="101"/>
        <v>55.095431766622283</v>
      </c>
      <c r="E817" s="21" t="s">
        <v>1</v>
      </c>
      <c r="F817" s="21" t="s">
        <v>1</v>
      </c>
      <c r="G817" s="21" t="s">
        <v>1</v>
      </c>
      <c r="H817" s="21" t="s">
        <v>1</v>
      </c>
      <c r="I817" s="20" t="s">
        <v>1</v>
      </c>
      <c r="J817" s="20" t="s">
        <v>1</v>
      </c>
      <c r="K817" s="21" t="s">
        <v>1</v>
      </c>
      <c r="L817" s="21" t="s">
        <v>1</v>
      </c>
      <c r="M817" s="21" t="s">
        <v>1</v>
      </c>
      <c r="N817" s="21" t="s">
        <v>1</v>
      </c>
      <c r="O817" s="44">
        <v>0.76393275085699996</v>
      </c>
      <c r="P817" s="37">
        <f t="shared" si="105"/>
        <v>2.369011725242931</v>
      </c>
      <c r="Q817" s="126">
        <f t="shared" si="100"/>
        <v>43179.744233301317</v>
      </c>
      <c r="R817" s="123">
        <f t="shared" si="102"/>
        <v>2.369011725242931</v>
      </c>
    </row>
    <row r="818" spans="1:18" s="7" customFormat="1" x14ac:dyDescent="0.25">
      <c r="A818" s="125">
        <v>31216</v>
      </c>
      <c r="B818" s="48">
        <f t="shared" si="103"/>
        <v>11337.744099646694</v>
      </c>
      <c r="C818" s="48">
        <f t="shared" si="104"/>
        <v>2.5044949376154646</v>
      </c>
      <c r="D818" s="3">
        <f t="shared" si="101"/>
        <v>53.427159161578544</v>
      </c>
      <c r="E818" s="21" t="s">
        <v>1</v>
      </c>
      <c r="F818" s="21" t="s">
        <v>1</v>
      </c>
      <c r="G818" s="21" t="s">
        <v>1</v>
      </c>
      <c r="H818" s="21" t="s">
        <v>1</v>
      </c>
      <c r="I818" s="20" t="s">
        <v>1</v>
      </c>
      <c r="J818" s="20" t="s">
        <v>1</v>
      </c>
      <c r="K818" s="21" t="s">
        <v>1</v>
      </c>
      <c r="L818" s="21" t="s">
        <v>1</v>
      </c>
      <c r="M818" s="21" t="s">
        <v>1</v>
      </c>
      <c r="N818" s="21" t="s">
        <v>1</v>
      </c>
      <c r="O818" s="44">
        <v>0.78306540792900003</v>
      </c>
      <c r="P818" s="37">
        <f t="shared" si="105"/>
        <v>2.5044949376154646</v>
      </c>
      <c r="Q818" s="126">
        <f t="shared" si="100"/>
        <v>44261.178741699652</v>
      </c>
      <c r="R818" s="123">
        <f t="shared" si="102"/>
        <v>2.5044949376154646</v>
      </c>
    </row>
    <row r="819" spans="1:18" s="7" customFormat="1" x14ac:dyDescent="0.25">
      <c r="A819" s="125">
        <v>31246</v>
      </c>
      <c r="B819" s="48">
        <f t="shared" si="103"/>
        <v>11732.591304492418</v>
      </c>
      <c r="C819" s="48">
        <f t="shared" si="104"/>
        <v>3.4825905521895573</v>
      </c>
      <c r="D819" s="3">
        <f t="shared" si="101"/>
        <v>53.730817467269219</v>
      </c>
      <c r="E819" s="21" t="s">
        <v>1</v>
      </c>
      <c r="F819" s="21" t="s">
        <v>1</v>
      </c>
      <c r="G819" s="21" t="s">
        <v>1</v>
      </c>
      <c r="H819" s="21" t="s">
        <v>1</v>
      </c>
      <c r="I819" s="20" t="s">
        <v>1</v>
      </c>
      <c r="J819" s="20" t="s">
        <v>1</v>
      </c>
      <c r="K819" s="21" t="s">
        <v>1</v>
      </c>
      <c r="L819" s="21" t="s">
        <v>1</v>
      </c>
      <c r="M819" s="21" t="s">
        <v>1</v>
      </c>
      <c r="N819" s="21" t="s">
        <v>1</v>
      </c>
      <c r="O819" s="44">
        <v>0.81033636984299995</v>
      </c>
      <c r="P819" s="37">
        <f t="shared" si="105"/>
        <v>3.4825905521895573</v>
      </c>
      <c r="Q819" s="126">
        <f t="shared" ref="Q819:Q884" si="106">Q818*((1+(C819/100)))</f>
        <v>45802.614370845818</v>
      </c>
      <c r="R819" s="123">
        <f t="shared" si="102"/>
        <v>3.4825905521895573</v>
      </c>
    </row>
    <row r="820" spans="1:18" s="7" customFormat="1" x14ac:dyDescent="0.25">
      <c r="A820" s="125">
        <v>31277</v>
      </c>
      <c r="B820" s="48">
        <f t="shared" si="103"/>
        <v>12245.519334351768</v>
      </c>
      <c r="C820" s="48">
        <f t="shared" si="104"/>
        <v>4.3718221878482177</v>
      </c>
      <c r="D820" s="3">
        <f t="shared" si="101"/>
        <v>56.016860362207169</v>
      </c>
      <c r="E820" s="21" t="s">
        <v>1</v>
      </c>
      <c r="F820" s="21" t="s">
        <v>1</v>
      </c>
      <c r="G820" s="21" t="s">
        <v>1</v>
      </c>
      <c r="H820" s="21" t="s">
        <v>1</v>
      </c>
      <c r="I820" s="20" t="s">
        <v>1</v>
      </c>
      <c r="J820" s="20" t="s">
        <v>1</v>
      </c>
      <c r="K820" s="21" t="s">
        <v>1</v>
      </c>
      <c r="L820" s="21" t="s">
        <v>1</v>
      </c>
      <c r="M820" s="21" t="s">
        <v>1</v>
      </c>
      <c r="N820" s="21" t="s">
        <v>1</v>
      </c>
      <c r="O820" s="44">
        <v>0.84576283505600003</v>
      </c>
      <c r="P820" s="37">
        <f t="shared" si="105"/>
        <v>4.3718221878482177</v>
      </c>
      <c r="Q820" s="126">
        <f t="shared" si="106"/>
        <v>47805.023228525009</v>
      </c>
      <c r="R820" s="123">
        <f t="shared" si="102"/>
        <v>4.3718221878482177</v>
      </c>
    </row>
    <row r="821" spans="1:18" s="7" customFormat="1" x14ac:dyDescent="0.25">
      <c r="A821" s="125">
        <v>31308</v>
      </c>
      <c r="B821" s="48">
        <f t="shared" si="103"/>
        <v>12734.576677063826</v>
      </c>
      <c r="C821" s="48">
        <f t="shared" si="104"/>
        <v>3.9937656326271886</v>
      </c>
      <c r="D821" s="3">
        <f t="shared" si="101"/>
        <v>57.554395654369486</v>
      </c>
      <c r="E821" s="21" t="s">
        <v>1</v>
      </c>
      <c r="F821" s="21" t="s">
        <v>1</v>
      </c>
      <c r="G821" s="21" t="s">
        <v>1</v>
      </c>
      <c r="H821" s="21" t="s">
        <v>1</v>
      </c>
      <c r="I821" s="20" t="s">
        <v>1</v>
      </c>
      <c r="J821" s="20" t="s">
        <v>1</v>
      </c>
      <c r="K821" s="21" t="s">
        <v>1</v>
      </c>
      <c r="L821" s="21" t="s">
        <v>1</v>
      </c>
      <c r="M821" s="21" t="s">
        <v>1</v>
      </c>
      <c r="N821" s="21" t="s">
        <v>1</v>
      </c>
      <c r="O821" s="44">
        <v>0.87954062049600001</v>
      </c>
      <c r="P821" s="37">
        <f t="shared" si="105"/>
        <v>3.9937656326271886</v>
      </c>
      <c r="Q821" s="126">
        <f t="shared" si="106"/>
        <v>49714.243816895287</v>
      </c>
      <c r="R821" s="123">
        <f t="shared" si="102"/>
        <v>3.9937656326271886</v>
      </c>
    </row>
    <row r="822" spans="1:18" s="7" customFormat="1" x14ac:dyDescent="0.25">
      <c r="A822" s="125">
        <v>31338</v>
      </c>
      <c r="B822" s="48">
        <f t="shared" si="103"/>
        <v>13218.323321059104</v>
      </c>
      <c r="C822" s="48">
        <f t="shared" si="104"/>
        <v>3.7986864916095042</v>
      </c>
      <c r="D822" s="3">
        <f t="shared" si="101"/>
        <v>58.018212827787252</v>
      </c>
      <c r="E822" s="21" t="s">
        <v>1</v>
      </c>
      <c r="F822" s="21" t="s">
        <v>1</v>
      </c>
      <c r="G822" s="21" t="s">
        <v>1</v>
      </c>
      <c r="H822" s="21" t="s">
        <v>1</v>
      </c>
      <c r="I822" s="20" t="s">
        <v>1</v>
      </c>
      <c r="J822" s="20" t="s">
        <v>1</v>
      </c>
      <c r="K822" s="21" t="s">
        <v>1</v>
      </c>
      <c r="L822" s="21" t="s">
        <v>1</v>
      </c>
      <c r="M822" s="21" t="s">
        <v>1</v>
      </c>
      <c r="N822" s="21" t="s">
        <v>1</v>
      </c>
      <c r="O822" s="44">
        <v>0.91295161123500002</v>
      </c>
      <c r="P822" s="37">
        <f t="shared" si="105"/>
        <v>3.7986864916095042</v>
      </c>
      <c r="Q822" s="126">
        <f t="shared" si="106"/>
        <v>51602.732081173504</v>
      </c>
      <c r="R822" s="123">
        <f t="shared" si="102"/>
        <v>3.7986864916095042</v>
      </c>
    </row>
    <row r="823" spans="1:18" s="7" customFormat="1" x14ac:dyDescent="0.25">
      <c r="A823" s="125">
        <v>31369</v>
      </c>
      <c r="B823" s="48">
        <f t="shared" si="103"/>
        <v>13828.172051841555</v>
      </c>
      <c r="C823" s="48">
        <f t="shared" si="104"/>
        <v>4.6136617781988631</v>
      </c>
      <c r="D823" s="3">
        <f t="shared" si="101"/>
        <v>59.823594506864673</v>
      </c>
      <c r="E823" s="21" t="s">
        <v>1</v>
      </c>
      <c r="F823" s="21" t="s">
        <v>1</v>
      </c>
      <c r="G823" s="21" t="s">
        <v>1</v>
      </c>
      <c r="H823" s="21" t="s">
        <v>1</v>
      </c>
      <c r="I823" s="20" t="s">
        <v>1</v>
      </c>
      <c r="J823" s="20" t="s">
        <v>1</v>
      </c>
      <c r="K823" s="21" t="s">
        <v>1</v>
      </c>
      <c r="L823" s="21" t="s">
        <v>1</v>
      </c>
      <c r="M823" s="21" t="s">
        <v>1</v>
      </c>
      <c r="N823" s="21" t="s">
        <v>1</v>
      </c>
      <c r="O823" s="44">
        <v>0.95507211077599996</v>
      </c>
      <c r="P823" s="37">
        <f t="shared" si="105"/>
        <v>4.6136617781988631</v>
      </c>
      <c r="Q823" s="126">
        <f t="shared" si="106"/>
        <v>53983.507607708969</v>
      </c>
      <c r="R823" s="123">
        <f t="shared" si="102"/>
        <v>4.6136617781988631</v>
      </c>
    </row>
    <row r="824" spans="1:18" s="7" customFormat="1" x14ac:dyDescent="0.25">
      <c r="A824" s="125">
        <v>31399</v>
      </c>
      <c r="B824" s="48">
        <f t="shared" si="103"/>
        <v>14769.554254691575</v>
      </c>
      <c r="C824" s="48">
        <f t="shared" si="104"/>
        <v>6.8077125401737604</v>
      </c>
      <c r="D824" s="3">
        <f t="shared" si="101"/>
        <v>63.749355275765481</v>
      </c>
      <c r="E824" s="21" t="s">
        <v>1</v>
      </c>
      <c r="F824" s="21" t="s">
        <v>1</v>
      </c>
      <c r="G824" s="21" t="s">
        <v>1</v>
      </c>
      <c r="H824" s="21" t="s">
        <v>1</v>
      </c>
      <c r="I824" s="20" t="s">
        <v>1</v>
      </c>
      <c r="J824" s="20" t="s">
        <v>1</v>
      </c>
      <c r="K824" s="21" t="s">
        <v>1</v>
      </c>
      <c r="L824" s="21" t="s">
        <v>1</v>
      </c>
      <c r="M824" s="21" t="s">
        <v>1</v>
      </c>
      <c r="N824" s="21" t="s">
        <v>1</v>
      </c>
      <c r="O824" s="44">
        <v>1.0200906746289999</v>
      </c>
      <c r="P824" s="37">
        <f t="shared" si="105"/>
        <v>6.8077125401737604</v>
      </c>
      <c r="Q824" s="126">
        <f t="shared" si="106"/>
        <v>57658.549624744628</v>
      </c>
      <c r="R824" s="123">
        <f t="shared" si="102"/>
        <v>6.8077125401737604</v>
      </c>
    </row>
    <row r="825" spans="1:18" s="7" customFormat="1" x14ac:dyDescent="0.25">
      <c r="A825" s="125">
        <v>31430</v>
      </c>
      <c r="B825" s="48">
        <f t="shared" si="103"/>
        <v>16075.329965291678</v>
      </c>
      <c r="C825" s="48">
        <f t="shared" si="104"/>
        <v>8.8409960658448519</v>
      </c>
      <c r="D825" s="3">
        <f t="shared" si="101"/>
        <v>65.918686985283585</v>
      </c>
      <c r="E825" s="21" t="s">
        <v>1</v>
      </c>
      <c r="F825" s="21" t="s">
        <v>1</v>
      </c>
      <c r="G825" s="21" t="s">
        <v>1</v>
      </c>
      <c r="H825" s="21" t="s">
        <v>1</v>
      </c>
      <c r="I825" s="20" t="s">
        <v>1</v>
      </c>
      <c r="J825" s="20" t="s">
        <v>1</v>
      </c>
      <c r="K825" s="21" t="s">
        <v>1</v>
      </c>
      <c r="L825" s="21" t="s">
        <v>1</v>
      </c>
      <c r="M825" s="21" t="s">
        <v>1</v>
      </c>
      <c r="N825" s="21" t="s">
        <v>1</v>
      </c>
      <c r="O825" s="44">
        <v>1.1102768510409999</v>
      </c>
      <c r="P825" s="37">
        <f t="shared" si="105"/>
        <v>8.8409960658448519</v>
      </c>
      <c r="Q825" s="126">
        <f t="shared" si="106"/>
        <v>62756.139728691502</v>
      </c>
      <c r="R825" s="123">
        <f t="shared" si="102"/>
        <v>8.8409960658448519</v>
      </c>
    </row>
    <row r="826" spans="1:18" s="7" customFormat="1" x14ac:dyDescent="0.25">
      <c r="A826" s="125">
        <v>31461</v>
      </c>
      <c r="B826" s="48">
        <f t="shared" si="103"/>
        <v>16790.010331233403</v>
      </c>
      <c r="C826" s="48">
        <f t="shared" si="104"/>
        <v>4.4458208166475943</v>
      </c>
      <c r="D826" s="3">
        <f t="shared" si="101"/>
        <v>66.382880775413881</v>
      </c>
      <c r="E826" s="21" t="s">
        <v>1</v>
      </c>
      <c r="F826" s="21" t="s">
        <v>1</v>
      </c>
      <c r="G826" s="21" t="s">
        <v>1</v>
      </c>
      <c r="H826" s="21" t="s">
        <v>1</v>
      </c>
      <c r="I826" s="20" t="s">
        <v>1</v>
      </c>
      <c r="J826" s="20" t="s">
        <v>1</v>
      </c>
      <c r="K826" s="21" t="s">
        <v>1</v>
      </c>
      <c r="L826" s="21" t="s">
        <v>1</v>
      </c>
      <c r="M826" s="21" t="s">
        <v>1</v>
      </c>
      <c r="N826" s="21" t="s">
        <v>1</v>
      </c>
      <c r="O826" s="44">
        <v>1.159637770407</v>
      </c>
      <c r="P826" s="37">
        <f t="shared" si="105"/>
        <v>4.4458208166475943</v>
      </c>
      <c r="Q826" s="126">
        <f t="shared" si="106"/>
        <v>65546.165252474122</v>
      </c>
      <c r="R826" s="123">
        <f t="shared" si="102"/>
        <v>4.4458208166475943</v>
      </c>
    </row>
    <row r="827" spans="1:18" s="7" customFormat="1" x14ac:dyDescent="0.25">
      <c r="A827" s="125">
        <v>31489</v>
      </c>
      <c r="B827" s="48">
        <f t="shared" si="103"/>
        <v>17570.410968229939</v>
      </c>
      <c r="C827" s="48">
        <f t="shared" si="104"/>
        <v>4.6480056986314411</v>
      </c>
      <c r="D827" s="3">
        <f t="shared" si="101"/>
        <v>67.621105008336585</v>
      </c>
      <c r="E827" s="21" t="s">
        <v>1</v>
      </c>
      <c r="F827" s="21" t="s">
        <v>1</v>
      </c>
      <c r="G827" s="21" t="s">
        <v>1</v>
      </c>
      <c r="H827" s="21" t="s">
        <v>1</v>
      </c>
      <c r="I827" s="20" t="s">
        <v>1</v>
      </c>
      <c r="J827" s="20" t="s">
        <v>1</v>
      </c>
      <c r="K827" s="21" t="s">
        <v>1</v>
      </c>
      <c r="L827" s="21" t="s">
        <v>1</v>
      </c>
      <c r="M827" s="21" t="s">
        <v>1</v>
      </c>
      <c r="N827" s="21" t="s">
        <v>1</v>
      </c>
      <c r="O827" s="44">
        <v>1.213537800059</v>
      </c>
      <c r="P827" s="37">
        <f t="shared" si="105"/>
        <v>4.6480056986314411</v>
      </c>
      <c r="Q827" s="126">
        <f t="shared" si="106"/>
        <v>68592.754748643507</v>
      </c>
      <c r="R827" s="123">
        <f t="shared" si="102"/>
        <v>4.6480056986314411</v>
      </c>
    </row>
    <row r="828" spans="1:18" s="7" customFormat="1" x14ac:dyDescent="0.25">
      <c r="A828" s="125">
        <v>31520</v>
      </c>
      <c r="B828" s="48">
        <f t="shared" si="103"/>
        <v>18487.728886549314</v>
      </c>
      <c r="C828" s="48">
        <f t="shared" si="104"/>
        <v>5.2208108278060772</v>
      </c>
      <c r="D828" s="3">
        <f t="shared" si="101"/>
        <v>71.107219509798568</v>
      </c>
      <c r="E828" s="21" t="s">
        <v>1</v>
      </c>
      <c r="F828" s="21" t="s">
        <v>1</v>
      </c>
      <c r="G828" s="21" t="s">
        <v>1</v>
      </c>
      <c r="H828" s="21" t="s">
        <v>1</v>
      </c>
      <c r="I828" s="20" t="s">
        <v>1</v>
      </c>
      <c r="J828" s="20" t="s">
        <v>1</v>
      </c>
      <c r="K828" s="21" t="s">
        <v>1</v>
      </c>
      <c r="L828" s="21" t="s">
        <v>1</v>
      </c>
      <c r="M828" s="21" t="s">
        <v>1</v>
      </c>
      <c r="N828" s="21" t="s">
        <v>1</v>
      </c>
      <c r="O828" s="44">
        <v>1.276894312924</v>
      </c>
      <c r="P828" s="37">
        <f>((O828/O827)-1)*100</f>
        <v>5.2208108278060772</v>
      </c>
      <c r="Q828" s="126">
        <f t="shared" si="106"/>
        <v>72173.852715651155</v>
      </c>
      <c r="R828" s="123">
        <f t="shared" si="102"/>
        <v>5.2208108278060772</v>
      </c>
    </row>
    <row r="829" spans="1:18" s="7" customFormat="1" x14ac:dyDescent="0.25">
      <c r="A829" s="125">
        <v>31550</v>
      </c>
      <c r="B829" s="48">
        <f t="shared" si="103"/>
        <v>19515.106168418974</v>
      </c>
      <c r="C829" s="48">
        <f t="shared" si="104"/>
        <v>5.5570767408706701</v>
      </c>
      <c r="D829" s="3">
        <f t="shared" ref="D829:D884" si="107">((B829/B817)-1)*100</f>
        <v>76.435989723040848</v>
      </c>
      <c r="E829" s="21" t="s">
        <v>1</v>
      </c>
      <c r="F829" s="21" t="s">
        <v>1</v>
      </c>
      <c r="G829" s="21" t="s">
        <v>1</v>
      </c>
      <c r="H829" s="21" t="s">
        <v>1</v>
      </c>
      <c r="I829" s="20" t="s">
        <v>1</v>
      </c>
      <c r="J829" s="20" t="s">
        <v>1</v>
      </c>
      <c r="K829" s="21" t="s">
        <v>1</v>
      </c>
      <c r="L829" s="21" t="s">
        <v>1</v>
      </c>
      <c r="M829" s="21" t="s">
        <v>1</v>
      </c>
      <c r="N829" s="21" t="s">
        <v>1</v>
      </c>
      <c r="O829" s="44">
        <v>1.347852309793</v>
      </c>
      <c r="P829" s="37">
        <f t="shared" si="105"/>
        <v>5.5570767408706701</v>
      </c>
      <c r="Q829" s="126">
        <f t="shared" si="106"/>
        <v>76184.609097902867</v>
      </c>
      <c r="R829" s="123">
        <f t="shared" si="102"/>
        <v>5.5570767408706701</v>
      </c>
    </row>
    <row r="830" spans="1:18" s="7" customFormat="1" x14ac:dyDescent="0.25">
      <c r="A830" s="125">
        <v>31581</v>
      </c>
      <c r="B830" s="48">
        <f t="shared" si="103"/>
        <v>20767.774492442724</v>
      </c>
      <c r="C830" s="48">
        <f t="shared" si="104"/>
        <v>6.4189675075963848</v>
      </c>
      <c r="D830" s="3">
        <f>((B830/B818)-1)*100</f>
        <v>83.173780515031098</v>
      </c>
      <c r="E830" s="21" t="s">
        <v>1</v>
      </c>
      <c r="F830" s="21" t="s">
        <v>1</v>
      </c>
      <c r="G830" s="21" t="s">
        <v>1</v>
      </c>
      <c r="H830" s="21" t="s">
        <v>1</v>
      </c>
      <c r="I830" s="20" t="s">
        <v>1</v>
      </c>
      <c r="J830" s="20" t="s">
        <v>1</v>
      </c>
      <c r="K830" s="21" t="s">
        <v>1</v>
      </c>
      <c r="L830" s="21" t="s">
        <v>1</v>
      </c>
      <c r="M830" s="21" t="s">
        <v>1</v>
      </c>
      <c r="N830" s="21" t="s">
        <v>1</v>
      </c>
      <c r="O830" s="44">
        <v>1.434370511609</v>
      </c>
      <c r="P830" s="37">
        <f t="shared" si="105"/>
        <v>6.4189675075963848</v>
      </c>
      <c r="Q830" s="126">
        <f t="shared" si="106"/>
        <v>81074.874401686568</v>
      </c>
      <c r="R830" s="123">
        <f t="shared" si="102"/>
        <v>6.4189675075963848</v>
      </c>
    </row>
    <row r="831" spans="1:18" s="7" customFormat="1" x14ac:dyDescent="0.25">
      <c r="A831" s="125">
        <v>31611</v>
      </c>
      <c r="B831" s="48">
        <f t="shared" si="103"/>
        <v>21804.003038690076</v>
      </c>
      <c r="C831" s="48">
        <f t="shared" si="104"/>
        <v>4.9895984118299763</v>
      </c>
      <c r="D831" s="3">
        <f t="shared" si="107"/>
        <v>85.841324161196226</v>
      </c>
      <c r="E831" s="21" t="s">
        <v>1</v>
      </c>
      <c r="F831" s="21" t="s">
        <v>1</v>
      </c>
      <c r="G831" s="21" t="s">
        <v>1</v>
      </c>
      <c r="H831" s="21" t="s">
        <v>1</v>
      </c>
      <c r="I831" s="20" t="s">
        <v>1</v>
      </c>
      <c r="J831" s="20" t="s">
        <v>1</v>
      </c>
      <c r="K831" s="21" t="s">
        <v>1</v>
      </c>
      <c r="L831" s="21" t="s">
        <v>1</v>
      </c>
      <c r="M831" s="21" t="s">
        <v>1</v>
      </c>
      <c r="N831" s="21" t="s">
        <v>1</v>
      </c>
      <c r="O831" s="44">
        <v>1.505939839876</v>
      </c>
      <c r="P831" s="37">
        <f t="shared" si="105"/>
        <v>4.9895984118299763</v>
      </c>
      <c r="Q831" s="126">
        <f t="shared" si="106"/>
        <v>85120.185047226274</v>
      </c>
      <c r="R831" s="123">
        <f t="shared" si="102"/>
        <v>4.9895984118299763</v>
      </c>
    </row>
    <row r="832" spans="1:18" s="7" customFormat="1" x14ac:dyDescent="0.25">
      <c r="A832" s="125">
        <v>31642</v>
      </c>
      <c r="B832" s="48">
        <f t="shared" si="103"/>
        <v>23542.381837007706</v>
      </c>
      <c r="C832" s="48">
        <f t="shared" si="104"/>
        <v>7.9727506698332729</v>
      </c>
      <c r="D832" s="3">
        <f t="shared" si="107"/>
        <v>92.253028999475688</v>
      </c>
      <c r="E832" s="21" t="s">
        <v>1</v>
      </c>
      <c r="F832" s="21" t="s">
        <v>1</v>
      </c>
      <c r="G832" s="21" t="s">
        <v>1</v>
      </c>
      <c r="H832" s="21" t="s">
        <v>1</v>
      </c>
      <c r="I832" s="20" t="s">
        <v>1</v>
      </c>
      <c r="J832" s="20" t="s">
        <v>1</v>
      </c>
      <c r="K832" s="21" t="s">
        <v>1</v>
      </c>
      <c r="L832" s="21" t="s">
        <v>1</v>
      </c>
      <c r="M832" s="21" t="s">
        <v>1</v>
      </c>
      <c r="N832" s="21" t="s">
        <v>1</v>
      </c>
      <c r="O832" s="44">
        <v>1.626004668547</v>
      </c>
      <c r="P832" s="37">
        <f t="shared" si="105"/>
        <v>7.9727506698332729</v>
      </c>
      <c r="Q832" s="126">
        <f t="shared" si="106"/>
        <v>91906.605170742332</v>
      </c>
      <c r="R832" s="123">
        <f t="shared" si="102"/>
        <v>7.9727506698332729</v>
      </c>
    </row>
    <row r="833" spans="1:18" s="7" customFormat="1" x14ac:dyDescent="0.25">
      <c r="A833" s="125">
        <v>31673</v>
      </c>
      <c r="B833" s="48">
        <f t="shared" si="103"/>
        <v>24954.704102117335</v>
      </c>
      <c r="C833" s="48">
        <f t="shared" si="104"/>
        <v>5.9990627749037406</v>
      </c>
      <c r="D833" s="3">
        <f t="shared" si="107"/>
        <v>95.960217091967507</v>
      </c>
      <c r="E833" s="21" t="s">
        <v>1</v>
      </c>
      <c r="F833" s="21" t="s">
        <v>1</v>
      </c>
      <c r="G833" s="21" t="s">
        <v>1</v>
      </c>
      <c r="H833" s="21" t="s">
        <v>1</v>
      </c>
      <c r="I833" s="20" t="s">
        <v>1</v>
      </c>
      <c r="J833" s="20" t="s">
        <v>1</v>
      </c>
      <c r="K833" s="21" t="s">
        <v>1</v>
      </c>
      <c r="L833" s="21" t="s">
        <v>1</v>
      </c>
      <c r="M833" s="21" t="s">
        <v>1</v>
      </c>
      <c r="N833" s="21" t="s">
        <v>1</v>
      </c>
      <c r="O833" s="44">
        <v>1.7235497093359999</v>
      </c>
      <c r="P833" s="37">
        <f t="shared" si="105"/>
        <v>5.9990627749037406</v>
      </c>
      <c r="Q833" s="126">
        <f t="shared" si="106"/>
        <v>97420.140109218089</v>
      </c>
      <c r="R833" s="123">
        <f t="shared" si="102"/>
        <v>5.9990627749037406</v>
      </c>
    </row>
    <row r="834" spans="1:18" s="7" customFormat="1" x14ac:dyDescent="0.25">
      <c r="A834" s="125">
        <v>31703</v>
      </c>
      <c r="B834" s="48">
        <f t="shared" si="103"/>
        <v>26381.132817110094</v>
      </c>
      <c r="C834" s="48">
        <f t="shared" si="104"/>
        <v>5.7160714435068316</v>
      </c>
      <c r="D834" s="3">
        <f t="shared" si="107"/>
        <v>99.580023701495705</v>
      </c>
      <c r="E834" s="21" t="s">
        <v>1</v>
      </c>
      <c r="F834" s="21" t="s">
        <v>1</v>
      </c>
      <c r="G834" s="21" t="s">
        <v>1</v>
      </c>
      <c r="H834" s="21" t="s">
        <v>1</v>
      </c>
      <c r="I834" s="20" t="s">
        <v>1</v>
      </c>
      <c r="J834" s="20" t="s">
        <v>1</v>
      </c>
      <c r="K834" s="21" t="s">
        <v>1</v>
      </c>
      <c r="L834" s="21" t="s">
        <v>1</v>
      </c>
      <c r="M834" s="21" t="s">
        <v>1</v>
      </c>
      <c r="N834" s="21" t="s">
        <v>1</v>
      </c>
      <c r="O834" s="44">
        <v>1.822069042086</v>
      </c>
      <c r="P834" s="37">
        <f t="shared" si="105"/>
        <v>5.7160714435068316</v>
      </c>
      <c r="Q834" s="126">
        <f t="shared" si="106"/>
        <v>102988.74491822545</v>
      </c>
      <c r="R834" s="123">
        <f t="shared" si="102"/>
        <v>5.7160714435068316</v>
      </c>
    </row>
    <row r="835" spans="1:18" s="7" customFormat="1" x14ac:dyDescent="0.25">
      <c r="A835" s="125">
        <v>31734</v>
      </c>
      <c r="B835" s="48">
        <f t="shared" si="103"/>
        <v>28163.491169917263</v>
      </c>
      <c r="C835" s="48">
        <f t="shared" si="104"/>
        <v>6.7561858134127517</v>
      </c>
      <c r="D835" s="3">
        <f t="shared" si="107"/>
        <v>103.66749172871779</v>
      </c>
      <c r="E835" s="21" t="s">
        <v>1</v>
      </c>
      <c r="F835" s="21" t="s">
        <v>1</v>
      </c>
      <c r="G835" s="21" t="s">
        <v>1</v>
      </c>
      <c r="H835" s="21" t="s">
        <v>1</v>
      </c>
      <c r="I835" s="20" t="s">
        <v>1</v>
      </c>
      <c r="J835" s="20" t="s">
        <v>1</v>
      </c>
      <c r="K835" s="21" t="s">
        <v>1</v>
      </c>
      <c r="L835" s="21" t="s">
        <v>1</v>
      </c>
      <c r="M835" s="21" t="s">
        <v>1</v>
      </c>
      <c r="N835" s="21" t="s">
        <v>1</v>
      </c>
      <c r="O835" s="44">
        <v>1.9451714122179999</v>
      </c>
      <c r="P835" s="37">
        <f t="shared" si="105"/>
        <v>6.7561858134127517</v>
      </c>
      <c r="Q835" s="126">
        <f t="shared" si="106"/>
        <v>109946.85589180245</v>
      </c>
      <c r="R835" s="123">
        <f t="shared" si="102"/>
        <v>6.7561858134127517</v>
      </c>
    </row>
    <row r="836" spans="1:18" s="7" customFormat="1" x14ac:dyDescent="0.25">
      <c r="A836" s="125">
        <v>31764</v>
      </c>
      <c r="B836" s="48">
        <f t="shared" si="103"/>
        <v>30388.161434354155</v>
      </c>
      <c r="C836" s="48">
        <f t="shared" si="104"/>
        <v>7.8991281692134985</v>
      </c>
      <c r="D836" s="3">
        <f t="shared" si="107"/>
        <v>105.74866993498672</v>
      </c>
      <c r="E836" s="21" t="s">
        <v>1</v>
      </c>
      <c r="F836" s="21" t="s">
        <v>1</v>
      </c>
      <c r="G836" s="21" t="s">
        <v>1</v>
      </c>
      <c r="H836" s="21" t="s">
        <v>1</v>
      </c>
      <c r="I836" s="20" t="s">
        <v>1</v>
      </c>
      <c r="J836" s="20" t="s">
        <v>1</v>
      </c>
      <c r="K836" s="21" t="s">
        <v>1</v>
      </c>
      <c r="L836" s="21" t="s">
        <v>1</v>
      </c>
      <c r="M836" s="21" t="s">
        <v>1</v>
      </c>
      <c r="N836" s="21" t="s">
        <v>1</v>
      </c>
      <c r="O836" s="44">
        <v>2.0988229951799999</v>
      </c>
      <c r="P836" s="37">
        <f t="shared" si="105"/>
        <v>7.8991281692134985</v>
      </c>
      <c r="Q836" s="126">
        <f t="shared" si="106"/>
        <v>118631.69895671638</v>
      </c>
      <c r="R836" s="123">
        <f t="shared" si="102"/>
        <v>7.8991281692134985</v>
      </c>
    </row>
    <row r="837" spans="1:18" s="7" customFormat="1" x14ac:dyDescent="0.25">
      <c r="A837" s="125">
        <v>31795</v>
      </c>
      <c r="B837" s="48">
        <f t="shared" si="103"/>
        <v>32848.661267912306</v>
      </c>
      <c r="C837" s="48">
        <f t="shared" si="104"/>
        <v>8.0969026009468656</v>
      </c>
      <c r="D837" s="3">
        <f t="shared" si="107"/>
        <v>104.34206538115242</v>
      </c>
      <c r="E837" s="21" t="s">
        <v>1</v>
      </c>
      <c r="F837" s="21" t="s">
        <v>1</v>
      </c>
      <c r="G837" s="21" t="s">
        <v>1</v>
      </c>
      <c r="H837" s="21" t="s">
        <v>1</v>
      </c>
      <c r="I837" s="20" t="s">
        <v>1</v>
      </c>
      <c r="J837" s="20" t="s">
        <v>1</v>
      </c>
      <c r="K837" s="21" t="s">
        <v>1</v>
      </c>
      <c r="L837" s="21" t="s">
        <v>1</v>
      </c>
      <c r="M837" s="21" t="s">
        <v>1</v>
      </c>
      <c r="N837" s="21" t="s">
        <v>1</v>
      </c>
      <c r="O837" s="44">
        <v>2.2687626488660002</v>
      </c>
      <c r="P837" s="37">
        <f t="shared" si="105"/>
        <v>8.0969026009468656</v>
      </c>
      <c r="Q837" s="126">
        <f t="shared" si="106"/>
        <v>128237.19207509021</v>
      </c>
      <c r="R837" s="123">
        <f t="shared" si="102"/>
        <v>8.0969026009468656</v>
      </c>
    </row>
    <row r="838" spans="1:18" s="7" customFormat="1" x14ac:dyDescent="0.25">
      <c r="A838" s="125">
        <v>31826</v>
      </c>
      <c r="B838" s="48">
        <f t="shared" si="103"/>
        <v>35218.933937722875</v>
      </c>
      <c r="C838" s="48">
        <f t="shared" si="104"/>
        <v>7.2157359792495823</v>
      </c>
      <c r="D838" s="3">
        <f t="shared" si="107"/>
        <v>109.76124042167683</v>
      </c>
      <c r="E838" s="21" t="s">
        <v>1</v>
      </c>
      <c r="F838" s="21" t="s">
        <v>1</v>
      </c>
      <c r="G838" s="21" t="s">
        <v>1</v>
      </c>
      <c r="H838" s="21" t="s">
        <v>1</v>
      </c>
      <c r="I838" s="20" t="s">
        <v>1</v>
      </c>
      <c r="J838" s="20" t="s">
        <v>1</v>
      </c>
      <c r="K838" s="21" t="s">
        <v>1</v>
      </c>
      <c r="L838" s="21" t="s">
        <v>1</v>
      </c>
      <c r="M838" s="21" t="s">
        <v>1</v>
      </c>
      <c r="N838" s="21" t="s">
        <v>1</v>
      </c>
      <c r="O838" s="44">
        <v>2.432470571604</v>
      </c>
      <c r="P838" s="37">
        <f t="shared" si="105"/>
        <v>7.2157359792495823</v>
      </c>
      <c r="Q838" s="126">
        <f t="shared" si="106"/>
        <v>137490.44928243189</v>
      </c>
      <c r="R838" s="123">
        <f t="shared" si="102"/>
        <v>7.2157359792495823</v>
      </c>
    </row>
    <row r="839" spans="1:18" s="7" customFormat="1" x14ac:dyDescent="0.25">
      <c r="A839" s="125">
        <v>31854</v>
      </c>
      <c r="B839" s="48">
        <f t="shared" si="103"/>
        <v>37546.44425040028</v>
      </c>
      <c r="C839" s="48">
        <f t="shared" si="104"/>
        <v>6.6086904186058115</v>
      </c>
      <c r="D839" s="3">
        <f t="shared" si="107"/>
        <v>113.69132639122755</v>
      </c>
      <c r="E839" s="21" t="s">
        <v>1</v>
      </c>
      <c r="F839" s="21" t="s">
        <v>1</v>
      </c>
      <c r="G839" s="21" t="s">
        <v>1</v>
      </c>
      <c r="H839" s="21" t="s">
        <v>1</v>
      </c>
      <c r="I839" s="20" t="s">
        <v>1</v>
      </c>
      <c r="J839" s="20" t="s">
        <v>1</v>
      </c>
      <c r="K839" s="21" t="s">
        <v>1</v>
      </c>
      <c r="L839" s="21" t="s">
        <v>1</v>
      </c>
      <c r="M839" s="21" t="s">
        <v>1</v>
      </c>
      <c r="N839" s="21" t="s">
        <v>1</v>
      </c>
      <c r="O839" s="44">
        <v>2.5932250212049999</v>
      </c>
      <c r="P839" s="37">
        <f t="shared" si="105"/>
        <v>6.6086904186058115</v>
      </c>
      <c r="Q839" s="126">
        <f t="shared" si="106"/>
        <v>146576.76743065804</v>
      </c>
      <c r="R839" s="123">
        <f t="shared" si="102"/>
        <v>6.6086904186058115</v>
      </c>
    </row>
    <row r="840" spans="1:18" s="7" customFormat="1" x14ac:dyDescent="0.25">
      <c r="A840" s="125">
        <v>31885</v>
      </c>
      <c r="B840" s="48">
        <f t="shared" si="103"/>
        <v>40831.573086547956</v>
      </c>
      <c r="C840" s="48">
        <f t="shared" si="104"/>
        <v>8.7495071816624979</v>
      </c>
      <c r="D840" s="3">
        <f t="shared" si="107"/>
        <v>120.85770154415685</v>
      </c>
      <c r="E840" s="21" t="s">
        <v>1</v>
      </c>
      <c r="F840" s="21" t="s">
        <v>1</v>
      </c>
      <c r="G840" s="21" t="s">
        <v>1</v>
      </c>
      <c r="H840" s="21" t="s">
        <v>1</v>
      </c>
      <c r="I840" s="20" t="s">
        <v>1</v>
      </c>
      <c r="J840" s="20" t="s">
        <v>1</v>
      </c>
      <c r="K840" s="21" t="s">
        <v>1</v>
      </c>
      <c r="L840" s="21" t="s">
        <v>1</v>
      </c>
      <c r="M840" s="21" t="s">
        <v>1</v>
      </c>
      <c r="N840" s="21" t="s">
        <v>1</v>
      </c>
      <c r="O840" s="44">
        <v>2.8201194306719999</v>
      </c>
      <c r="P840" s="37">
        <f t="shared" si="105"/>
        <v>8.7495071816624979</v>
      </c>
      <c r="Q840" s="126">
        <f t="shared" si="106"/>
        <v>159401.51222365221</v>
      </c>
      <c r="R840" s="123">
        <f t="shared" si="102"/>
        <v>8.7495071816624979</v>
      </c>
    </row>
    <row r="841" spans="1:18" s="7" customFormat="1" x14ac:dyDescent="0.25">
      <c r="A841" s="125">
        <v>31915</v>
      </c>
      <c r="B841" s="48">
        <f t="shared" si="103"/>
        <v>43909.804828504573</v>
      </c>
      <c r="C841" s="48">
        <f t="shared" si="104"/>
        <v>7.5388517004522315</v>
      </c>
      <c r="D841" s="3">
        <f t="shared" si="107"/>
        <v>125.00418111771899</v>
      </c>
      <c r="E841" s="21" t="s">
        <v>1</v>
      </c>
      <c r="F841" s="21" t="s">
        <v>1</v>
      </c>
      <c r="G841" s="21" t="s">
        <v>1</v>
      </c>
      <c r="H841" s="21" t="s">
        <v>1</v>
      </c>
      <c r="I841" s="20" t="s">
        <v>1</v>
      </c>
      <c r="J841" s="20" t="s">
        <v>1</v>
      </c>
      <c r="K841" s="21" t="s">
        <v>1</v>
      </c>
      <c r="L841" s="21" t="s">
        <v>1</v>
      </c>
      <c r="M841" s="21" t="s">
        <v>1</v>
      </c>
      <c r="N841" s="21" t="s">
        <v>1</v>
      </c>
      <c r="O841" s="44">
        <v>3.032724052326</v>
      </c>
      <c r="P841" s="37">
        <f t="shared" si="105"/>
        <v>7.5388517004522315</v>
      </c>
      <c r="Q841" s="126">
        <f t="shared" si="106"/>
        <v>171418.5558384716</v>
      </c>
      <c r="R841" s="123">
        <f t="shared" si="102"/>
        <v>7.5388517004522315</v>
      </c>
    </row>
    <row r="842" spans="1:18" s="7" customFormat="1" x14ac:dyDescent="0.25">
      <c r="A842" s="125">
        <v>31946</v>
      </c>
      <c r="B842" s="48">
        <f t="shared" si="103"/>
        <v>47086.36806615298</v>
      </c>
      <c r="C842" s="48">
        <f t="shared" si="104"/>
        <v>7.2342914072492048</v>
      </c>
      <c r="D842" s="3">
        <f t="shared" si="107"/>
        <v>126.72804003764315</v>
      </c>
      <c r="E842" s="21" t="s">
        <v>1</v>
      </c>
      <c r="F842" s="21" t="s">
        <v>1</v>
      </c>
      <c r="G842" s="21" t="s">
        <v>1</v>
      </c>
      <c r="H842" s="21" t="s">
        <v>1</v>
      </c>
      <c r="I842" s="20" t="s">
        <v>1</v>
      </c>
      <c r="J842" s="20" t="s">
        <v>1</v>
      </c>
      <c r="K842" s="21" t="s">
        <v>1</v>
      </c>
      <c r="L842" s="21" t="s">
        <v>1</v>
      </c>
      <c r="M842" s="21" t="s">
        <v>1</v>
      </c>
      <c r="N842" s="21" t="s">
        <v>1</v>
      </c>
      <c r="O842" s="44">
        <v>3.2521201478489998</v>
      </c>
      <c r="P842" s="37">
        <f t="shared" si="105"/>
        <v>7.2342914072492048</v>
      </c>
      <c r="Q842" s="126">
        <f t="shared" si="106"/>
        <v>183819.47369392484</v>
      </c>
      <c r="R842" s="123">
        <f t="shared" si="102"/>
        <v>7.2342914072492048</v>
      </c>
    </row>
    <row r="843" spans="1:18" s="7" customFormat="1" x14ac:dyDescent="0.25">
      <c r="A843" s="125">
        <v>31976</v>
      </c>
      <c r="B843" s="48">
        <f t="shared" si="103"/>
        <v>50899.997490318892</v>
      </c>
      <c r="C843" s="48">
        <f t="shared" si="104"/>
        <v>8.0992218784172074</v>
      </c>
      <c r="D843" s="3">
        <f t="shared" si="107"/>
        <v>133.44336083607894</v>
      </c>
      <c r="E843" s="21" t="s">
        <v>1</v>
      </c>
      <c r="F843" s="21" t="s">
        <v>1</v>
      </c>
      <c r="G843" s="21" t="s">
        <v>1</v>
      </c>
      <c r="H843" s="21" t="s">
        <v>1</v>
      </c>
      <c r="I843" s="20" t="s">
        <v>1</v>
      </c>
      <c r="J843" s="20" t="s">
        <v>1</v>
      </c>
      <c r="K843" s="21" t="s">
        <v>1</v>
      </c>
      <c r="L843" s="21" t="s">
        <v>1</v>
      </c>
      <c r="M843" s="21" t="s">
        <v>1</v>
      </c>
      <c r="N843" s="21" t="s">
        <v>1</v>
      </c>
      <c r="O843" s="44">
        <v>3.515516574376</v>
      </c>
      <c r="P843" s="37">
        <f t="shared" si="105"/>
        <v>8.0992218784172074</v>
      </c>
      <c r="Q843" s="126">
        <f t="shared" si="106"/>
        <v>198707.42072413457</v>
      </c>
      <c r="R843" s="123">
        <f t="shared" ref="R843:R884" si="108">((Q843/Q842)-1)*100</f>
        <v>8.0992218784172074</v>
      </c>
    </row>
    <row r="844" spans="1:18" s="7" customFormat="1" x14ac:dyDescent="0.25">
      <c r="A844" s="125">
        <v>32007</v>
      </c>
      <c r="B844" s="48">
        <f t="shared" si="103"/>
        <v>55060.041425644231</v>
      </c>
      <c r="C844" s="48">
        <f t="shared" si="104"/>
        <v>8.1729747356403593</v>
      </c>
      <c r="D844" s="3">
        <f t="shared" si="107"/>
        <v>133.87625690061654</v>
      </c>
      <c r="E844" s="21" t="s">
        <v>1</v>
      </c>
      <c r="F844" s="21" t="s">
        <v>1</v>
      </c>
      <c r="G844" s="21" t="s">
        <v>1</v>
      </c>
      <c r="H844" s="21" t="s">
        <v>1</v>
      </c>
      <c r="I844" s="20" t="s">
        <v>1</v>
      </c>
      <c r="J844" s="20" t="s">
        <v>1</v>
      </c>
      <c r="K844" s="21" t="s">
        <v>1</v>
      </c>
      <c r="L844" s="21" t="s">
        <v>1</v>
      </c>
      <c r="M844" s="21" t="s">
        <v>1</v>
      </c>
      <c r="N844" s="21" t="s">
        <v>1</v>
      </c>
      <c r="O844" s="44">
        <v>3.8028388558269999</v>
      </c>
      <c r="P844" s="37">
        <f t="shared" si="105"/>
        <v>8.1729747356403593</v>
      </c>
      <c r="Q844" s="126">
        <f t="shared" si="106"/>
        <v>214947.72801776067</v>
      </c>
      <c r="R844" s="123">
        <f t="shared" si="108"/>
        <v>8.1729747356403593</v>
      </c>
    </row>
    <row r="845" spans="1:18" s="7" customFormat="1" x14ac:dyDescent="0.25">
      <c r="A845" s="125">
        <v>32038</v>
      </c>
      <c r="B845" s="48">
        <f t="shared" si="103"/>
        <v>58687.380544659492</v>
      </c>
      <c r="C845" s="48">
        <f t="shared" si="104"/>
        <v>6.5879701959792314</v>
      </c>
      <c r="D845" s="3">
        <f t="shared" si="107"/>
        <v>135.17562181664994</v>
      </c>
      <c r="E845" s="21" t="s">
        <v>1</v>
      </c>
      <c r="F845" s="21" t="s">
        <v>1</v>
      </c>
      <c r="G845" s="21" t="s">
        <v>1</v>
      </c>
      <c r="H845" s="21" t="s">
        <v>1</v>
      </c>
      <c r="I845" s="20" t="s">
        <v>1</v>
      </c>
      <c r="J845" s="20" t="s">
        <v>1</v>
      </c>
      <c r="K845" s="21" t="s">
        <v>1</v>
      </c>
      <c r="L845" s="21" t="s">
        <v>1</v>
      </c>
      <c r="M845" s="21" t="s">
        <v>1</v>
      </c>
      <c r="N845" s="21" t="s">
        <v>1</v>
      </c>
      <c r="O845" s="44">
        <v>4.0533687462500003</v>
      </c>
      <c r="P845" s="37">
        <f t="shared" si="105"/>
        <v>6.5879701959792314</v>
      </c>
      <c r="Q845" s="126">
        <f t="shared" si="106"/>
        <v>229108.42027650523</v>
      </c>
      <c r="R845" s="123">
        <f t="shared" si="108"/>
        <v>6.5879701959792314</v>
      </c>
    </row>
    <row r="846" spans="1:18" s="7" customFormat="1" x14ac:dyDescent="0.25">
      <c r="A846" s="125">
        <v>32068</v>
      </c>
      <c r="B846" s="48">
        <f t="shared" si="103"/>
        <v>63578.120012233077</v>
      </c>
      <c r="C846" s="48">
        <f t="shared" si="104"/>
        <v>8.3335453417483265</v>
      </c>
      <c r="D846" s="3">
        <f t="shared" si="107"/>
        <v>140.99844556712142</v>
      </c>
      <c r="E846" s="21" t="s">
        <v>1</v>
      </c>
      <c r="F846" s="21" t="s">
        <v>1</v>
      </c>
      <c r="G846" s="21" t="s">
        <v>1</v>
      </c>
      <c r="H846" s="21" t="s">
        <v>1</v>
      </c>
      <c r="I846" s="20" t="s">
        <v>1</v>
      </c>
      <c r="J846" s="20" t="s">
        <v>1</v>
      </c>
      <c r="K846" s="21" t="s">
        <v>1</v>
      </c>
      <c r="L846" s="21" t="s">
        <v>1</v>
      </c>
      <c r="M846" s="21" t="s">
        <v>1</v>
      </c>
      <c r="N846" s="21" t="s">
        <v>1</v>
      </c>
      <c r="O846" s="44">
        <v>4.391158068587</v>
      </c>
      <c r="P846" s="37">
        <f t="shared" si="105"/>
        <v>8.3335453417483265</v>
      </c>
      <c r="Q846" s="126">
        <f t="shared" si="106"/>
        <v>248201.27436201111</v>
      </c>
      <c r="R846" s="123">
        <f t="shared" si="108"/>
        <v>8.3335453417483265</v>
      </c>
    </row>
    <row r="847" spans="1:18" s="7" customFormat="1" x14ac:dyDescent="0.25">
      <c r="A847" s="125">
        <v>32099</v>
      </c>
      <c r="B847" s="48">
        <f t="shared" si="103"/>
        <v>68621.183378651345</v>
      </c>
      <c r="C847" s="48">
        <f t="shared" si="104"/>
        <v>7.9320737471443525</v>
      </c>
      <c r="D847" s="3">
        <f t="shared" si="107"/>
        <v>143.65297244096226</v>
      </c>
      <c r="E847" s="21" t="s">
        <v>1</v>
      </c>
      <c r="F847" s="21" t="s">
        <v>1</v>
      </c>
      <c r="G847" s="21" t="s">
        <v>1</v>
      </c>
      <c r="H847" s="21" t="s">
        <v>1</v>
      </c>
      <c r="I847" s="20" t="s">
        <v>1</v>
      </c>
      <c r="J847" s="20" t="s">
        <v>1</v>
      </c>
      <c r="K847" s="21" t="s">
        <v>1</v>
      </c>
      <c r="L847" s="21" t="s">
        <v>1</v>
      </c>
      <c r="M847" s="21" t="s">
        <v>1</v>
      </c>
      <c r="N847" s="21" t="s">
        <v>1</v>
      </c>
      <c r="O847" s="44">
        <v>4.7394679649410003</v>
      </c>
      <c r="P847" s="37">
        <f t="shared" si="105"/>
        <v>7.9320737471443525</v>
      </c>
      <c r="Q847" s="126">
        <f t="shared" si="106"/>
        <v>267888.7824857579</v>
      </c>
      <c r="R847" s="123">
        <f t="shared" si="108"/>
        <v>7.9320737471443303</v>
      </c>
    </row>
    <row r="848" spans="1:18" s="7" customFormat="1" x14ac:dyDescent="0.25">
      <c r="A848" s="125">
        <v>32129</v>
      </c>
      <c r="B848" s="48">
        <f t="shared" si="103"/>
        <v>78756.406867170197</v>
      </c>
      <c r="C848" s="48">
        <f t="shared" si="104"/>
        <v>14.769817408412699</v>
      </c>
      <c r="D848" s="3">
        <f t="shared" si="107"/>
        <v>159.16805476140192</v>
      </c>
      <c r="E848" s="21" t="s">
        <v>1</v>
      </c>
      <c r="F848" s="21" t="s">
        <v>1</v>
      </c>
      <c r="G848" s="21" t="s">
        <v>1</v>
      </c>
      <c r="H848" s="21" t="s">
        <v>1</v>
      </c>
      <c r="I848" s="20" t="s">
        <v>1</v>
      </c>
      <c r="J848" s="20" t="s">
        <v>1</v>
      </c>
      <c r="K848" s="21" t="s">
        <v>1</v>
      </c>
      <c r="L848" s="21" t="s">
        <v>1</v>
      </c>
      <c r="M848" s="21" t="s">
        <v>1</v>
      </c>
      <c r="N848" s="21" t="s">
        <v>1</v>
      </c>
      <c r="O848" s="44">
        <v>5.4394787294929996</v>
      </c>
      <c r="P848" s="37">
        <f t="shared" si="105"/>
        <v>14.769817408412699</v>
      </c>
      <c r="Q848" s="126">
        <f t="shared" si="106"/>
        <v>307455.4665165242</v>
      </c>
      <c r="R848" s="123">
        <f t="shared" si="108"/>
        <v>14.769817408412699</v>
      </c>
    </row>
    <row r="849" spans="1:18" s="7" customFormat="1" x14ac:dyDescent="0.25">
      <c r="A849" s="125">
        <v>32160</v>
      </c>
      <c r="B849" s="48">
        <f t="shared" si="103"/>
        <v>90934.020746179507</v>
      </c>
      <c r="C849" s="48">
        <f t="shared" si="104"/>
        <v>15.462378698342549</v>
      </c>
      <c r="D849" s="3">
        <f t="shared" si="107"/>
        <v>176.82717418687309</v>
      </c>
      <c r="E849" s="21" t="s">
        <v>1</v>
      </c>
      <c r="F849" s="21" t="s">
        <v>1</v>
      </c>
      <c r="G849" s="21" t="s">
        <v>1</v>
      </c>
      <c r="H849" s="21" t="s">
        <v>1</v>
      </c>
      <c r="I849" s="20" t="s">
        <v>1</v>
      </c>
      <c r="J849" s="20" t="s">
        <v>1</v>
      </c>
      <c r="K849" s="21" t="s">
        <v>1</v>
      </c>
      <c r="L849" s="21" t="s">
        <v>1</v>
      </c>
      <c r="M849" s="21" t="s">
        <v>1</v>
      </c>
      <c r="N849" s="21" t="s">
        <v>1</v>
      </c>
      <c r="O849" s="44">
        <v>6.2805515298629997</v>
      </c>
      <c r="P849" s="37">
        <f t="shared" si="105"/>
        <v>15.462378698342549</v>
      </c>
      <c r="Q849" s="126">
        <f t="shared" si="106"/>
        <v>354995.39507806493</v>
      </c>
      <c r="R849" s="123">
        <f t="shared" si="108"/>
        <v>15.462378698342549</v>
      </c>
    </row>
    <row r="850" spans="1:18" s="7" customFormat="1" x14ac:dyDescent="0.25">
      <c r="A850" s="125">
        <v>32191</v>
      </c>
      <c r="B850" s="48">
        <f t="shared" si="103"/>
        <v>98518.600207689466</v>
      </c>
      <c r="C850" s="48">
        <f t="shared" si="104"/>
        <v>8.3407501386972616</v>
      </c>
      <c r="D850" s="3">
        <f t="shared" si="107"/>
        <v>179.73192028440855</v>
      </c>
      <c r="E850" s="21" t="s">
        <v>1</v>
      </c>
      <c r="F850" s="21" t="s">
        <v>1</v>
      </c>
      <c r="G850" s="21" t="s">
        <v>1</v>
      </c>
      <c r="H850" s="21" t="s">
        <v>1</v>
      </c>
      <c r="I850" s="20" t="s">
        <v>1</v>
      </c>
      <c r="J850" s="20" t="s">
        <v>1</v>
      </c>
      <c r="K850" s="21" t="s">
        <v>1</v>
      </c>
      <c r="L850" s="21" t="s">
        <v>1</v>
      </c>
      <c r="M850" s="21" t="s">
        <v>1</v>
      </c>
      <c r="N850" s="21" t="s">
        <v>1</v>
      </c>
      <c r="O850" s="44">
        <v>6.8043966403010003</v>
      </c>
      <c r="P850" s="37">
        <f t="shared" si="105"/>
        <v>8.3407501386972616</v>
      </c>
      <c r="Q850" s="126">
        <f t="shared" si="106"/>
        <v>384604.67398540751</v>
      </c>
      <c r="R850" s="123">
        <f t="shared" si="108"/>
        <v>8.3407501386972616</v>
      </c>
    </row>
    <row r="851" spans="1:18" s="7" customFormat="1" x14ac:dyDescent="0.25">
      <c r="A851" s="125">
        <v>32220</v>
      </c>
      <c r="B851" s="48">
        <f t="shared" si="103"/>
        <v>103563.54453393994</v>
      </c>
      <c r="C851" s="48">
        <f t="shared" si="104"/>
        <v>5.1208039046587217</v>
      </c>
      <c r="D851" s="3">
        <f t="shared" si="107"/>
        <v>175.82783563542336</v>
      </c>
      <c r="E851" s="21" t="s">
        <v>1</v>
      </c>
      <c r="F851" s="21" t="s">
        <v>1</v>
      </c>
      <c r="G851" s="21" t="s">
        <v>1</v>
      </c>
      <c r="H851" s="21" t="s">
        <v>1</v>
      </c>
      <c r="I851" s="20" t="s">
        <v>1</v>
      </c>
      <c r="J851" s="20" t="s">
        <v>1</v>
      </c>
      <c r="K851" s="21" t="s">
        <v>1</v>
      </c>
      <c r="L851" s="21" t="s">
        <v>1</v>
      </c>
      <c r="M851" s="21" t="s">
        <v>1</v>
      </c>
      <c r="N851" s="21" t="s">
        <v>1</v>
      </c>
      <c r="O851" s="44">
        <v>7.1528364491460001</v>
      </c>
      <c r="P851" s="37">
        <f t="shared" si="105"/>
        <v>5.1208039046587217</v>
      </c>
      <c r="Q851" s="126">
        <f t="shared" si="106"/>
        <v>404299.5251483522</v>
      </c>
      <c r="R851" s="123">
        <f t="shared" si="108"/>
        <v>5.1208039046587217</v>
      </c>
    </row>
    <row r="852" spans="1:18" s="7" customFormat="1" x14ac:dyDescent="0.25">
      <c r="A852" s="125">
        <v>32251</v>
      </c>
      <c r="B852" s="48">
        <f t="shared" si="103"/>
        <v>106751.1441203943</v>
      </c>
      <c r="C852" s="48">
        <f t="shared" si="104"/>
        <v>3.0779166557105553</v>
      </c>
      <c r="D852" s="3">
        <f t="shared" si="107"/>
        <v>161.44264364765232</v>
      </c>
      <c r="E852" s="21" t="s">
        <v>1</v>
      </c>
      <c r="F852" s="21" t="s">
        <v>1</v>
      </c>
      <c r="G852" s="21" t="s">
        <v>1</v>
      </c>
      <c r="H852" s="21" t="s">
        <v>1</v>
      </c>
      <c r="I852" s="20" t="s">
        <v>1</v>
      </c>
      <c r="J852" s="20" t="s">
        <v>1</v>
      </c>
      <c r="K852" s="21" t="s">
        <v>1</v>
      </c>
      <c r="L852" s="21" t="s">
        <v>1</v>
      </c>
      <c r="M852" s="21" t="s">
        <v>1</v>
      </c>
      <c r="N852" s="21" t="s">
        <v>1</v>
      </c>
      <c r="O852" s="44">
        <v>7.3729947935700002</v>
      </c>
      <c r="P852" s="37">
        <f t="shared" si="105"/>
        <v>3.0779166557105553</v>
      </c>
      <c r="Q852" s="126">
        <f t="shared" si="106"/>
        <v>416743.52757185203</v>
      </c>
      <c r="R852" s="123">
        <f t="shared" si="108"/>
        <v>3.0779166557105553</v>
      </c>
    </row>
    <row r="853" spans="1:18" s="7" customFormat="1" x14ac:dyDescent="0.25">
      <c r="A853" s="125">
        <v>32281</v>
      </c>
      <c r="B853" s="48">
        <f t="shared" ref="B853:B884" si="109">B852*(1+(C853/100))</f>
        <v>108816.57539511769</v>
      </c>
      <c r="C853" s="48">
        <f t="shared" si="104"/>
        <v>1.9348094971178842</v>
      </c>
      <c r="D853" s="3">
        <f t="shared" si="107"/>
        <v>147.81839914824241</v>
      </c>
      <c r="E853" s="21" t="s">
        <v>1</v>
      </c>
      <c r="F853" s="21" t="s">
        <v>1</v>
      </c>
      <c r="G853" s="21" t="s">
        <v>1</v>
      </c>
      <c r="H853" s="21" t="s">
        <v>1</v>
      </c>
      <c r="I853" s="20" t="s">
        <v>1</v>
      </c>
      <c r="J853" s="20" t="s">
        <v>1</v>
      </c>
      <c r="K853" s="21" t="s">
        <v>1</v>
      </c>
      <c r="L853" s="21" t="s">
        <v>1</v>
      </c>
      <c r="M853" s="21" t="s">
        <v>1</v>
      </c>
      <c r="N853" s="21" t="s">
        <v>1</v>
      </c>
      <c r="O853" s="44">
        <v>7.5156481970579998</v>
      </c>
      <c r="P853" s="37">
        <f t="shared" si="105"/>
        <v>1.9348094971178842</v>
      </c>
      <c r="Q853" s="126">
        <f t="shared" si="106"/>
        <v>424806.72092193633</v>
      </c>
      <c r="R853" s="123">
        <f t="shared" si="108"/>
        <v>1.9348094971178842</v>
      </c>
    </row>
    <row r="854" spans="1:18" s="7" customFormat="1" x14ac:dyDescent="0.25">
      <c r="A854" s="125">
        <v>32312</v>
      </c>
      <c r="B854" s="48">
        <f t="shared" si="109"/>
        <v>111036.4880962126</v>
      </c>
      <c r="C854" s="48">
        <f t="shared" si="104"/>
        <v>2.0400501422088713</v>
      </c>
      <c r="D854" s="3">
        <f t="shared" si="107"/>
        <v>135.81450992400664</v>
      </c>
      <c r="E854" s="21" t="s">
        <v>1</v>
      </c>
      <c r="F854" s="21" t="s">
        <v>1</v>
      </c>
      <c r="G854" s="21" t="s">
        <v>1</v>
      </c>
      <c r="H854" s="21" t="s">
        <v>1</v>
      </c>
      <c r="I854" s="20" t="s">
        <v>1</v>
      </c>
      <c r="J854" s="20" t="s">
        <v>1</v>
      </c>
      <c r="K854" s="21" t="s">
        <v>1</v>
      </c>
      <c r="L854" s="21" t="s">
        <v>1</v>
      </c>
      <c r="M854" s="21" t="s">
        <v>1</v>
      </c>
      <c r="N854" s="21" t="s">
        <v>1</v>
      </c>
      <c r="O854" s="44">
        <v>7.6689711887899996</v>
      </c>
      <c r="P854" s="37">
        <f t="shared" si="105"/>
        <v>2.0400501422088713</v>
      </c>
      <c r="Q854" s="126">
        <f t="shared" si="106"/>
        <v>433472.99103621714</v>
      </c>
      <c r="R854" s="123">
        <f t="shared" si="108"/>
        <v>2.0400501422088713</v>
      </c>
    </row>
    <row r="855" spans="1:18" s="7" customFormat="1" x14ac:dyDescent="0.25">
      <c r="A855" s="125">
        <v>32342</v>
      </c>
      <c r="B855" s="48">
        <f t="shared" si="109"/>
        <v>112889.84976204509</v>
      </c>
      <c r="C855" s="48">
        <f t="shared" si="104"/>
        <v>1.6691465099531566</v>
      </c>
      <c r="D855" s="3">
        <f t="shared" si="107"/>
        <v>121.78753502594293</v>
      </c>
      <c r="E855" s="21" t="s">
        <v>1</v>
      </c>
      <c r="F855" s="21" t="s">
        <v>1</v>
      </c>
      <c r="G855" s="21" t="s">
        <v>1</v>
      </c>
      <c r="H855" s="21" t="s">
        <v>1</v>
      </c>
      <c r="I855" s="20" t="s">
        <v>1</v>
      </c>
      <c r="J855" s="20" t="s">
        <v>1</v>
      </c>
      <c r="K855" s="21" t="s">
        <v>1</v>
      </c>
      <c r="L855" s="21" t="s">
        <v>1</v>
      </c>
      <c r="M855" s="21" t="s">
        <v>1</v>
      </c>
      <c r="N855" s="21" t="s">
        <v>1</v>
      </c>
      <c r="O855" s="44">
        <v>7.7969775537370003</v>
      </c>
      <c r="P855" s="37">
        <f t="shared" si="105"/>
        <v>1.6691465099531566</v>
      </c>
      <c r="Q855" s="126">
        <f t="shared" si="106"/>
        <v>440708.29033768771</v>
      </c>
      <c r="R855" s="123">
        <f t="shared" si="108"/>
        <v>1.6691465099531566</v>
      </c>
    </row>
    <row r="856" spans="1:18" s="7" customFormat="1" x14ac:dyDescent="0.25">
      <c r="A856" s="125">
        <v>32373</v>
      </c>
      <c r="B856" s="48">
        <f t="shared" si="109"/>
        <v>113928.40167656803</v>
      </c>
      <c r="C856" s="48">
        <f t="shared" si="104"/>
        <v>0.91996925916018046</v>
      </c>
      <c r="D856" s="3">
        <f t="shared" si="107"/>
        <v>106.91666538322986</v>
      </c>
      <c r="E856" s="21" t="s">
        <v>1</v>
      </c>
      <c r="F856" s="21" t="s">
        <v>1</v>
      </c>
      <c r="G856" s="21" t="s">
        <v>1</v>
      </c>
      <c r="H856" s="21" t="s">
        <v>1</v>
      </c>
      <c r="I856" s="20" t="s">
        <v>1</v>
      </c>
      <c r="J856" s="20" t="s">
        <v>1</v>
      </c>
      <c r="K856" s="21" t="s">
        <v>1</v>
      </c>
      <c r="L856" s="21" t="s">
        <v>1</v>
      </c>
      <c r="M856" s="21" t="s">
        <v>1</v>
      </c>
      <c r="N856" s="21" t="s">
        <v>1</v>
      </c>
      <c r="O856" s="44">
        <v>7.8687073503749998</v>
      </c>
      <c r="P856" s="37">
        <f t="shared" si="105"/>
        <v>0.91996925916018046</v>
      </c>
      <c r="Q856" s="126">
        <f t="shared" si="106"/>
        <v>444762.67113136483</v>
      </c>
      <c r="R856" s="123">
        <f t="shared" si="108"/>
        <v>0.91996925916018046</v>
      </c>
    </row>
    <row r="857" spans="1:18" s="7" customFormat="1" x14ac:dyDescent="0.25">
      <c r="A857" s="125">
        <v>32404</v>
      </c>
      <c r="B857" s="48">
        <f t="shared" si="109"/>
        <v>114579.74055312593</v>
      </c>
      <c r="C857" s="48">
        <f t="shared" si="104"/>
        <v>0.5717089566541933</v>
      </c>
      <c r="D857" s="3">
        <f t="shared" si="107"/>
        <v>95.237442001579666</v>
      </c>
      <c r="E857" s="21" t="s">
        <v>1</v>
      </c>
      <c r="F857" s="21" t="s">
        <v>1</v>
      </c>
      <c r="G857" s="21" t="s">
        <v>1</v>
      </c>
      <c r="H857" s="21" t="s">
        <v>1</v>
      </c>
      <c r="I857" s="20" t="s">
        <v>1</v>
      </c>
      <c r="J857" s="20" t="s">
        <v>1</v>
      </c>
      <c r="K857" s="21" t="s">
        <v>1</v>
      </c>
      <c r="L857" s="21" t="s">
        <v>1</v>
      </c>
      <c r="M857" s="21" t="s">
        <v>1</v>
      </c>
      <c r="N857" s="21" t="s">
        <v>1</v>
      </c>
      <c r="O857" s="44">
        <v>7.9136934550699998</v>
      </c>
      <c r="P857" s="37">
        <f t="shared" si="105"/>
        <v>0.5717089566541933</v>
      </c>
      <c r="Q857" s="126">
        <f t="shared" si="106"/>
        <v>447305.41915807727</v>
      </c>
      <c r="R857" s="123">
        <f t="shared" si="108"/>
        <v>0.5717089566541933</v>
      </c>
    </row>
    <row r="858" spans="1:18" s="7" customFormat="1" x14ac:dyDescent="0.25">
      <c r="A858" s="125">
        <v>32434</v>
      </c>
      <c r="B858" s="48">
        <f t="shared" si="109"/>
        <v>115453.71512245781</v>
      </c>
      <c r="C858" s="48">
        <f t="shared" si="104"/>
        <v>0.76276535896557807</v>
      </c>
      <c r="D858" s="3">
        <f t="shared" si="107"/>
        <v>81.593471307807363</v>
      </c>
      <c r="E858" s="21" t="s">
        <v>1</v>
      </c>
      <c r="F858" s="21" t="s">
        <v>1</v>
      </c>
      <c r="G858" s="21" t="s">
        <v>1</v>
      </c>
      <c r="H858" s="21" t="s">
        <v>1</v>
      </c>
      <c r="I858" s="20" t="s">
        <v>1</v>
      </c>
      <c r="J858" s="20" t="s">
        <v>1</v>
      </c>
      <c r="K858" s="21" t="s">
        <v>1</v>
      </c>
      <c r="L858" s="21" t="s">
        <v>1</v>
      </c>
      <c r="M858" s="21" t="s">
        <v>1</v>
      </c>
      <c r="N858" s="21" t="s">
        <v>1</v>
      </c>
      <c r="O858" s="44">
        <v>7.9740563673600002</v>
      </c>
      <c r="P858" s="37">
        <f t="shared" si="105"/>
        <v>0.76276535896557807</v>
      </c>
      <c r="Q858" s="126">
        <f t="shared" si="106"/>
        <v>450717.30994419084</v>
      </c>
      <c r="R858" s="123">
        <f t="shared" si="108"/>
        <v>0.76276535896557807</v>
      </c>
    </row>
    <row r="859" spans="1:18" s="7" customFormat="1" x14ac:dyDescent="0.25">
      <c r="A859" s="125">
        <v>32465</v>
      </c>
      <c r="B859" s="48">
        <f t="shared" si="109"/>
        <v>116998.77789769838</v>
      </c>
      <c r="C859" s="48">
        <f t="shared" si="104"/>
        <v>1.3382529731518655</v>
      </c>
      <c r="D859" s="3">
        <f t="shared" si="107"/>
        <v>70.499504871694967</v>
      </c>
      <c r="E859" s="21" t="s">
        <v>1</v>
      </c>
      <c r="F859" s="21" t="s">
        <v>1</v>
      </c>
      <c r="G859" s="21" t="s">
        <v>1</v>
      </c>
      <c r="H859" s="21" t="s">
        <v>1</v>
      </c>
      <c r="I859" s="20" t="s">
        <v>1</v>
      </c>
      <c r="J859" s="20" t="s">
        <v>1</v>
      </c>
      <c r="K859" s="21" t="s">
        <v>1</v>
      </c>
      <c r="L859" s="21" t="s">
        <v>1</v>
      </c>
      <c r="M859" s="21" t="s">
        <v>1</v>
      </c>
      <c r="N859" s="21" t="s">
        <v>1</v>
      </c>
      <c r="O859" s="44">
        <v>8.0807694137770003</v>
      </c>
      <c r="P859" s="37">
        <f t="shared" si="105"/>
        <v>1.3382529731518655</v>
      </c>
      <c r="Q859" s="126">
        <f t="shared" si="106"/>
        <v>456749.04774502909</v>
      </c>
      <c r="R859" s="123">
        <f t="shared" si="108"/>
        <v>1.3382529731518655</v>
      </c>
    </row>
    <row r="860" spans="1:18" s="7" customFormat="1" x14ac:dyDescent="0.25">
      <c r="A860" s="125">
        <v>32495</v>
      </c>
      <c r="B860" s="48">
        <f t="shared" si="109"/>
        <v>119439.91569651732</v>
      </c>
      <c r="C860" s="48">
        <f t="shared" si="104"/>
        <v>2.0864643568785146</v>
      </c>
      <c r="D860" s="3">
        <f t="shared" si="107"/>
        <v>51.65739582046136</v>
      </c>
      <c r="E860" s="21" t="s">
        <v>1</v>
      </c>
      <c r="F860" s="21" t="s">
        <v>1</v>
      </c>
      <c r="G860" s="21" t="s">
        <v>1</v>
      </c>
      <c r="H860" s="21" t="s">
        <v>1</v>
      </c>
      <c r="I860" s="20" t="s">
        <v>1</v>
      </c>
      <c r="J860" s="20" t="s">
        <v>1</v>
      </c>
      <c r="K860" s="21" t="s">
        <v>1</v>
      </c>
      <c r="L860" s="21" t="s">
        <v>1</v>
      </c>
      <c r="M860" s="21" t="s">
        <v>1</v>
      </c>
      <c r="N860" s="21" t="s">
        <v>1</v>
      </c>
      <c r="O860" s="44">
        <v>8.2493717873569992</v>
      </c>
      <c r="P860" s="37">
        <f t="shared" si="105"/>
        <v>2.0864643568785146</v>
      </c>
      <c r="Q860" s="126">
        <f t="shared" si="106"/>
        <v>466278.95382661116</v>
      </c>
      <c r="R860" s="123">
        <f t="shared" si="108"/>
        <v>2.0864643568785146</v>
      </c>
    </row>
    <row r="861" spans="1:18" s="7" customFormat="1" x14ac:dyDescent="0.25">
      <c r="A861" s="125">
        <v>32526</v>
      </c>
      <c r="B861" s="48">
        <f t="shared" si="109"/>
        <v>122363.74898242818</v>
      </c>
      <c r="C861" s="48">
        <f t="shared" si="104"/>
        <v>2.4479532398030024</v>
      </c>
      <c r="D861" s="3">
        <f t="shared" si="107"/>
        <v>34.563222849209787</v>
      </c>
      <c r="E861" s="21" t="s">
        <v>1</v>
      </c>
      <c r="F861" s="21" t="s">
        <v>1</v>
      </c>
      <c r="G861" s="21" t="s">
        <v>1</v>
      </c>
      <c r="H861" s="21" t="s">
        <v>1</v>
      </c>
      <c r="I861" s="20" t="s">
        <v>1</v>
      </c>
      <c r="J861" s="20" t="s">
        <v>1</v>
      </c>
      <c r="K861" s="21" t="s">
        <v>1</v>
      </c>
      <c r="L861" s="21" t="s">
        <v>1</v>
      </c>
      <c r="M861" s="21" t="s">
        <v>1</v>
      </c>
      <c r="N861" s="21" t="s">
        <v>1</v>
      </c>
      <c r="O861" s="44">
        <v>8.4513125512889999</v>
      </c>
      <c r="P861" s="37">
        <f t="shared" si="105"/>
        <v>2.4479532398030024</v>
      </c>
      <c r="Q861" s="126">
        <f t="shared" si="106"/>
        <v>477693.24458332924</v>
      </c>
      <c r="R861" s="123">
        <f t="shared" si="108"/>
        <v>2.4479532398030024</v>
      </c>
    </row>
    <row r="862" spans="1:18" s="7" customFormat="1" x14ac:dyDescent="0.25">
      <c r="A862" s="125">
        <v>32557</v>
      </c>
      <c r="B862" s="48">
        <f t="shared" si="109"/>
        <v>124024.29244700789</v>
      </c>
      <c r="C862" s="48">
        <f t="shared" si="104"/>
        <v>1.3570550742264098</v>
      </c>
      <c r="D862" s="3">
        <f t="shared" si="107"/>
        <v>25.889215016808254</v>
      </c>
      <c r="E862" s="21" t="s">
        <v>1</v>
      </c>
      <c r="F862" s="21" t="s">
        <v>1</v>
      </c>
      <c r="G862" s="21" t="s">
        <v>1</v>
      </c>
      <c r="H862" s="21" t="s">
        <v>1</v>
      </c>
      <c r="I862" s="20" t="s">
        <v>1</v>
      </c>
      <c r="J862" s="20" t="s">
        <v>1</v>
      </c>
      <c r="K862" s="21" t="s">
        <v>1</v>
      </c>
      <c r="L862" s="21" t="s">
        <v>1</v>
      </c>
      <c r="M862" s="21" t="s">
        <v>1</v>
      </c>
      <c r="N862" s="21" t="s">
        <v>1</v>
      </c>
      <c r="O862" s="44">
        <v>8.5660015171050006</v>
      </c>
      <c r="P862" s="37">
        <f t="shared" si="105"/>
        <v>1.3570550742264098</v>
      </c>
      <c r="Q862" s="126">
        <f t="shared" si="106"/>
        <v>484175.80499818409</v>
      </c>
      <c r="R862" s="123">
        <f t="shared" si="108"/>
        <v>1.3570550742264098</v>
      </c>
    </row>
    <row r="863" spans="1:18" s="7" customFormat="1" x14ac:dyDescent="0.25">
      <c r="A863" s="125">
        <v>32585</v>
      </c>
      <c r="B863" s="48">
        <f t="shared" si="109"/>
        <v>125368.79222708635</v>
      </c>
      <c r="C863" s="48">
        <f t="shared" si="104"/>
        <v>1.0840616411118997</v>
      </c>
      <c r="D863" s="3">
        <f t="shared" si="107"/>
        <v>21.054945339380858</v>
      </c>
      <c r="E863" s="21" t="s">
        <v>1</v>
      </c>
      <c r="F863" s="21" t="s">
        <v>1</v>
      </c>
      <c r="G863" s="21" t="s">
        <v>1</v>
      </c>
      <c r="H863" s="21" t="s">
        <v>1</v>
      </c>
      <c r="I863" s="20" t="s">
        <v>1</v>
      </c>
      <c r="J863" s="20" t="s">
        <v>1</v>
      </c>
      <c r="K863" s="21" t="s">
        <v>1</v>
      </c>
      <c r="L863" s="21" t="s">
        <v>1</v>
      </c>
      <c r="M863" s="21" t="s">
        <v>1</v>
      </c>
      <c r="N863" s="21" t="s">
        <v>1</v>
      </c>
      <c r="O863" s="44">
        <v>8.6588622537289996</v>
      </c>
      <c r="P863" s="37">
        <f t="shared" si="105"/>
        <v>1.0840616411118997</v>
      </c>
      <c r="Q863" s="126">
        <f t="shared" si="106"/>
        <v>489424.56917571416</v>
      </c>
      <c r="R863" s="123">
        <f t="shared" si="108"/>
        <v>1.0840616411118997</v>
      </c>
    </row>
    <row r="864" spans="1:18" s="7" customFormat="1" x14ac:dyDescent="0.25">
      <c r="A864" s="125">
        <v>32616</v>
      </c>
      <c r="B864" s="48">
        <f t="shared" si="109"/>
        <v>127243.64579839514</v>
      </c>
      <c r="C864" s="48">
        <f t="shared" si="104"/>
        <v>1.4954707132479816</v>
      </c>
      <c r="D864" s="3">
        <f t="shared" si="107"/>
        <v>19.196517139796953</v>
      </c>
      <c r="E864" s="21" t="s">
        <v>1</v>
      </c>
      <c r="F864" s="21" t="s">
        <v>1</v>
      </c>
      <c r="G864" s="21" t="s">
        <v>1</v>
      </c>
      <c r="H864" s="21" t="s">
        <v>1</v>
      </c>
      <c r="I864" s="20" t="s">
        <v>1</v>
      </c>
      <c r="J864" s="20" t="s">
        <v>1</v>
      </c>
      <c r="K864" s="21" t="s">
        <v>1</v>
      </c>
      <c r="L864" s="21" t="s">
        <v>1</v>
      </c>
      <c r="M864" s="21" t="s">
        <v>1</v>
      </c>
      <c r="N864" s="21" t="s">
        <v>1</v>
      </c>
      <c r="O864" s="44">
        <v>8.7883530028340004</v>
      </c>
      <c r="P864" s="37">
        <f t="shared" si="105"/>
        <v>1.4954707132479816</v>
      </c>
      <c r="Q864" s="126">
        <f t="shared" si="106"/>
        <v>496743.77027117705</v>
      </c>
      <c r="R864" s="123">
        <f t="shared" si="108"/>
        <v>1.4954707132479816</v>
      </c>
    </row>
    <row r="865" spans="1:18" s="7" customFormat="1" x14ac:dyDescent="0.25">
      <c r="A865" s="125">
        <v>32646</v>
      </c>
      <c r="B865" s="48">
        <f t="shared" si="109"/>
        <v>128995.05253242298</v>
      </c>
      <c r="C865" s="48">
        <f t="shared" si="104"/>
        <v>1.3764197992273575</v>
      </c>
      <c r="D865" s="3">
        <f t="shared" si="107"/>
        <v>18.543569363432333</v>
      </c>
      <c r="E865" s="21" t="s">
        <v>1</v>
      </c>
      <c r="F865" s="21" t="s">
        <v>1</v>
      </c>
      <c r="G865" s="21" t="s">
        <v>1</v>
      </c>
      <c r="H865" s="21" t="s">
        <v>1</v>
      </c>
      <c r="I865" s="20" t="s">
        <v>1</v>
      </c>
      <c r="J865" s="20" t="s">
        <v>1</v>
      </c>
      <c r="K865" s="21" t="s">
        <v>1</v>
      </c>
      <c r="L865" s="21" t="s">
        <v>1</v>
      </c>
      <c r="M865" s="21" t="s">
        <v>1</v>
      </c>
      <c r="N865" s="21" t="s">
        <v>1</v>
      </c>
      <c r="O865" s="44">
        <v>8.9093176335909998</v>
      </c>
      <c r="P865" s="37">
        <f t="shared" si="105"/>
        <v>1.3764197992273575</v>
      </c>
      <c r="Q865" s="126">
        <f t="shared" si="106"/>
        <v>503581.04987661802</v>
      </c>
      <c r="R865" s="123">
        <f t="shared" si="108"/>
        <v>1.3764197992273575</v>
      </c>
    </row>
    <row r="866" spans="1:18" s="7" customFormat="1" x14ac:dyDescent="0.25">
      <c r="A866" s="125">
        <v>32677</v>
      </c>
      <c r="B866" s="48">
        <f t="shared" si="109"/>
        <v>130561.66242684548</v>
      </c>
      <c r="C866" s="48">
        <f t="shared" si="104"/>
        <v>1.2144728527698545</v>
      </c>
      <c r="D866" s="3">
        <f t="shared" si="107"/>
        <v>17.584466750888584</v>
      </c>
      <c r="E866" s="21" t="s">
        <v>1</v>
      </c>
      <c r="F866" s="21" t="s">
        <v>1</v>
      </c>
      <c r="G866" s="21" t="s">
        <v>1</v>
      </c>
      <c r="H866" s="21" t="s">
        <v>1</v>
      </c>
      <c r="I866" s="20" t="s">
        <v>1</v>
      </c>
      <c r="J866" s="20" t="s">
        <v>1</v>
      </c>
      <c r="K866" s="21" t="s">
        <v>1</v>
      </c>
      <c r="L866" s="21" t="s">
        <v>1</v>
      </c>
      <c r="M866" s="21" t="s">
        <v>1</v>
      </c>
      <c r="N866" s="21" t="s">
        <v>1</v>
      </c>
      <c r="O866" s="44">
        <v>9.0175188776180004</v>
      </c>
      <c r="P866" s="37">
        <f t="shared" si="105"/>
        <v>1.2144728527698545</v>
      </c>
      <c r="Q866" s="126">
        <f t="shared" si="106"/>
        <v>509696.90501906298</v>
      </c>
      <c r="R866" s="123">
        <f t="shared" si="108"/>
        <v>1.2144728527698545</v>
      </c>
    </row>
    <row r="867" spans="1:18" s="7" customFormat="1" x14ac:dyDescent="0.25">
      <c r="A867" s="125">
        <v>32707</v>
      </c>
      <c r="B867" s="48">
        <f t="shared" si="109"/>
        <v>131867.65939158972</v>
      </c>
      <c r="C867" s="48">
        <f t="shared" si="104"/>
        <v>1.0002913109933731</v>
      </c>
      <c r="D867" s="3">
        <f t="shared" si="107"/>
        <v>16.810908748259479</v>
      </c>
      <c r="E867" s="21" t="s">
        <v>1</v>
      </c>
      <c r="F867" s="21" t="s">
        <v>1</v>
      </c>
      <c r="G867" s="21" t="s">
        <v>1</v>
      </c>
      <c r="H867" s="21" t="s">
        <v>1</v>
      </c>
      <c r="I867" s="20" t="s">
        <v>1</v>
      </c>
      <c r="J867" s="20" t="s">
        <v>1</v>
      </c>
      <c r="K867" s="21" t="s">
        <v>1</v>
      </c>
      <c r="L867" s="21" t="s">
        <v>1</v>
      </c>
      <c r="M867" s="21" t="s">
        <v>1</v>
      </c>
      <c r="N867" s="21" t="s">
        <v>1</v>
      </c>
      <c r="O867" s="44">
        <v>9.1077203354179996</v>
      </c>
      <c r="P867" s="37">
        <f t="shared" si="105"/>
        <v>1.0002913109933731</v>
      </c>
      <c r="Q867" s="126">
        <f t="shared" si="106"/>
        <v>514795.35887237079</v>
      </c>
      <c r="R867" s="123">
        <f t="shared" si="108"/>
        <v>1.0002913109933731</v>
      </c>
    </row>
    <row r="868" spans="1:18" s="7" customFormat="1" x14ac:dyDescent="0.25">
      <c r="A868" s="125">
        <v>32738</v>
      </c>
      <c r="B868" s="48">
        <f t="shared" si="109"/>
        <v>133123.95125158568</v>
      </c>
      <c r="C868" s="48">
        <f t="shared" si="104"/>
        <v>0.95269140727318735</v>
      </c>
      <c r="D868" s="3">
        <f t="shared" si="107"/>
        <v>16.8487833521197</v>
      </c>
      <c r="E868" s="21" t="s">
        <v>1</v>
      </c>
      <c r="F868" s="21" t="s">
        <v>1</v>
      </c>
      <c r="G868" s="21" t="s">
        <v>1</v>
      </c>
      <c r="H868" s="21" t="s">
        <v>1</v>
      </c>
      <c r="I868" s="20" t="s">
        <v>1</v>
      </c>
      <c r="J868" s="20" t="s">
        <v>1</v>
      </c>
      <c r="K868" s="21" t="s">
        <v>1</v>
      </c>
      <c r="L868" s="21" t="s">
        <v>1</v>
      </c>
      <c r="M868" s="21" t="s">
        <v>1</v>
      </c>
      <c r="N868" s="21" t="s">
        <v>1</v>
      </c>
      <c r="O868" s="44">
        <v>9.1944888044519999</v>
      </c>
      <c r="P868" s="37">
        <f t="shared" si="105"/>
        <v>0.95269140727318735</v>
      </c>
      <c r="Q868" s="126">
        <f t="shared" si="106"/>
        <v>519699.77002138906</v>
      </c>
      <c r="R868" s="123">
        <f t="shared" si="108"/>
        <v>0.95269140727318735</v>
      </c>
    </row>
    <row r="869" spans="1:18" s="7" customFormat="1" x14ac:dyDescent="0.25">
      <c r="A869" s="125">
        <v>32769</v>
      </c>
      <c r="B869" s="48">
        <f t="shared" si="109"/>
        <v>134397.11573757775</v>
      </c>
      <c r="C869" s="48">
        <f t="shared" si="104"/>
        <v>0.95637522325788815</v>
      </c>
      <c r="D869" s="3">
        <f t="shared" si="107"/>
        <v>17.295706107192068</v>
      </c>
      <c r="E869" s="21" t="s">
        <v>1</v>
      </c>
      <c r="F869" s="21" t="s">
        <v>1</v>
      </c>
      <c r="G869" s="21" t="s">
        <v>1</v>
      </c>
      <c r="H869" s="21" t="s">
        <v>1</v>
      </c>
      <c r="I869" s="20" t="s">
        <v>1</v>
      </c>
      <c r="J869" s="20" t="s">
        <v>1</v>
      </c>
      <c r="K869" s="21" t="s">
        <v>1</v>
      </c>
      <c r="L869" s="21" t="s">
        <v>1</v>
      </c>
      <c r="M869" s="21" t="s">
        <v>1</v>
      </c>
      <c r="N869" s="21" t="s">
        <v>1</v>
      </c>
      <c r="O869" s="44">
        <v>9.2824226172830002</v>
      </c>
      <c r="P869" s="37">
        <f t="shared" si="105"/>
        <v>0.95637522325788815</v>
      </c>
      <c r="Q869" s="126">
        <f t="shared" si="106"/>
        <v>524670.04985720187</v>
      </c>
      <c r="R869" s="123">
        <f t="shared" si="108"/>
        <v>0.95637522325788815</v>
      </c>
    </row>
    <row r="870" spans="1:18" s="7" customFormat="1" x14ac:dyDescent="0.25">
      <c r="A870" s="125">
        <v>32799</v>
      </c>
      <c r="B870" s="48">
        <f t="shared" si="109"/>
        <v>136384.7669921137</v>
      </c>
      <c r="C870" s="48">
        <f t="shared" si="104"/>
        <v>1.4789389218865523</v>
      </c>
      <c r="D870" s="3">
        <f t="shared" si="107"/>
        <v>18.129387908786686</v>
      </c>
      <c r="E870" s="21" t="s">
        <v>1</v>
      </c>
      <c r="F870" s="21" t="s">
        <v>1</v>
      </c>
      <c r="G870" s="21" t="s">
        <v>1</v>
      </c>
      <c r="H870" s="21" t="s">
        <v>1</v>
      </c>
      <c r="I870" s="20" t="s">
        <v>1</v>
      </c>
      <c r="J870" s="20" t="s">
        <v>1</v>
      </c>
      <c r="K870" s="21" t="s">
        <v>1</v>
      </c>
      <c r="L870" s="21" t="s">
        <v>1</v>
      </c>
      <c r="M870" s="21" t="s">
        <v>1</v>
      </c>
      <c r="N870" s="21" t="s">
        <v>1</v>
      </c>
      <c r="O870" s="44">
        <v>9.4197039782639997</v>
      </c>
      <c r="P870" s="37">
        <f t="shared" si="105"/>
        <v>1.4789389218865523</v>
      </c>
      <c r="Q870" s="126">
        <f t="shared" si="106"/>
        <v>532429.59943602164</v>
      </c>
      <c r="R870" s="123">
        <f t="shared" si="108"/>
        <v>1.4789389218865523</v>
      </c>
    </row>
    <row r="871" spans="1:18" s="7" customFormat="1" x14ac:dyDescent="0.25">
      <c r="A871" s="125">
        <v>32830</v>
      </c>
      <c r="B871" s="48">
        <f t="shared" si="109"/>
        <v>138299.14677905446</v>
      </c>
      <c r="C871" s="48">
        <f t="shared" si="104"/>
        <v>1.4036610020028428</v>
      </c>
      <c r="D871" s="3">
        <f t="shared" si="107"/>
        <v>18.205633651986286</v>
      </c>
      <c r="E871" s="21" t="s">
        <v>1</v>
      </c>
      <c r="F871" s="21" t="s">
        <v>1</v>
      </c>
      <c r="G871" s="21" t="s">
        <v>1</v>
      </c>
      <c r="H871" s="21" t="s">
        <v>1</v>
      </c>
      <c r="I871" s="20" t="s">
        <v>1</v>
      </c>
      <c r="J871" s="20" t="s">
        <v>1</v>
      </c>
      <c r="K871" s="21" t="s">
        <v>1</v>
      </c>
      <c r="L871" s="21" t="s">
        <v>1</v>
      </c>
      <c r="M871" s="21" t="s">
        <v>1</v>
      </c>
      <c r="N871" s="21" t="s">
        <v>1</v>
      </c>
      <c r="O871" s="44">
        <v>9.5519246895110008</v>
      </c>
      <c r="P871" s="37">
        <f t="shared" si="105"/>
        <v>1.4036610020028428</v>
      </c>
      <c r="Q871" s="126">
        <f t="shared" si="106"/>
        <v>539903.10608642502</v>
      </c>
      <c r="R871" s="123">
        <f t="shared" si="108"/>
        <v>1.4036610020028428</v>
      </c>
    </row>
    <row r="872" spans="1:18" s="7" customFormat="1" x14ac:dyDescent="0.25">
      <c r="A872" s="125">
        <v>32860</v>
      </c>
      <c r="B872" s="48">
        <f t="shared" si="109"/>
        <v>142966.53137798281</v>
      </c>
      <c r="C872" s="48">
        <f t="shared" si="104"/>
        <v>3.3748469948154725</v>
      </c>
      <c r="D872" s="3">
        <f t="shared" si="107"/>
        <v>19.697448331463875</v>
      </c>
      <c r="E872" s="21" t="s">
        <v>1</v>
      </c>
      <c r="F872" s="21" t="s">
        <v>1</v>
      </c>
      <c r="G872" s="21" t="s">
        <v>1</v>
      </c>
      <c r="H872" s="21" t="s">
        <v>1</v>
      </c>
      <c r="I872" s="20" t="s">
        <v>1</v>
      </c>
      <c r="J872" s="20" t="s">
        <v>1</v>
      </c>
      <c r="K872" s="21" t="s">
        <v>1</v>
      </c>
      <c r="L872" s="21" t="s">
        <v>1</v>
      </c>
      <c r="M872" s="21" t="s">
        <v>1</v>
      </c>
      <c r="N872" s="21" t="s">
        <v>1</v>
      </c>
      <c r="O872" s="44">
        <v>9.8742875328420006</v>
      </c>
      <c r="P872" s="37">
        <f t="shared" si="105"/>
        <v>3.3748469948154725</v>
      </c>
      <c r="Q872" s="126">
        <f t="shared" si="106"/>
        <v>558124.00983709807</v>
      </c>
      <c r="R872" s="123">
        <f t="shared" si="108"/>
        <v>3.3748469948154725</v>
      </c>
    </row>
    <row r="873" spans="1:18" s="7" customFormat="1" x14ac:dyDescent="0.25">
      <c r="A873" s="125">
        <v>32891</v>
      </c>
      <c r="B873" s="48">
        <f t="shared" si="109"/>
        <v>149866.35859220222</v>
      </c>
      <c r="C873" s="48">
        <f t="shared" si="104"/>
        <v>4.8261835463974778</v>
      </c>
      <c r="D873" s="3">
        <f t="shared" si="107"/>
        <v>22.476109009804457</v>
      </c>
      <c r="E873" s="21" t="s">
        <v>1</v>
      </c>
      <c r="F873" s="21" t="s">
        <v>1</v>
      </c>
      <c r="G873" s="21" t="s">
        <v>1</v>
      </c>
      <c r="H873" s="21" t="s">
        <v>1</v>
      </c>
      <c r="I873" s="20" t="s">
        <v>1</v>
      </c>
      <c r="J873" s="20" t="s">
        <v>1</v>
      </c>
      <c r="K873" s="21" t="s">
        <v>1</v>
      </c>
      <c r="L873" s="21" t="s">
        <v>1</v>
      </c>
      <c r="M873" s="21" t="s">
        <v>1</v>
      </c>
      <c r="N873" s="21" t="s">
        <v>1</v>
      </c>
      <c r="O873" s="44">
        <v>10.350838773075999</v>
      </c>
      <c r="P873" s="37">
        <f t="shared" si="105"/>
        <v>4.8261835463974778</v>
      </c>
      <c r="Q873" s="126">
        <f t="shared" si="106"/>
        <v>585060.09896834998</v>
      </c>
      <c r="R873" s="123">
        <f t="shared" si="108"/>
        <v>4.8261835463974778</v>
      </c>
    </row>
    <row r="874" spans="1:18" s="7" customFormat="1" x14ac:dyDescent="0.25">
      <c r="A874" s="125">
        <v>32922</v>
      </c>
      <c r="B874" s="48">
        <f t="shared" si="109"/>
        <v>153259.97025622765</v>
      </c>
      <c r="C874" s="48">
        <f t="shared" si="104"/>
        <v>2.2644252492046713</v>
      </c>
      <c r="D874" s="3">
        <f t="shared" si="107"/>
        <v>23.57254150166699</v>
      </c>
      <c r="E874" s="21" t="s">
        <v>1</v>
      </c>
      <c r="F874" s="21" t="s">
        <v>1</v>
      </c>
      <c r="G874" s="21" t="s">
        <v>1</v>
      </c>
      <c r="H874" s="21" t="s">
        <v>1</v>
      </c>
      <c r="I874" s="20" t="s">
        <v>1</v>
      </c>
      <c r="J874" s="20" t="s">
        <v>1</v>
      </c>
      <c r="K874" s="21" t="s">
        <v>1</v>
      </c>
      <c r="L874" s="21" t="s">
        <v>1</v>
      </c>
      <c r="M874" s="21" t="s">
        <v>1</v>
      </c>
      <c r="N874" s="21" t="s">
        <v>1</v>
      </c>
      <c r="O874" s="44">
        <v>10.585225779758</v>
      </c>
      <c r="P874" s="37">
        <f t="shared" si="105"/>
        <v>2.2644252492046713</v>
      </c>
      <c r="Q874" s="126">
        <f t="shared" si="106"/>
        <v>598308.34757241118</v>
      </c>
      <c r="R874" s="123">
        <f t="shared" si="108"/>
        <v>2.2644252492046713</v>
      </c>
    </row>
    <row r="875" spans="1:18" s="7" customFormat="1" x14ac:dyDescent="0.25">
      <c r="A875" s="125">
        <v>32950</v>
      </c>
      <c r="B875" s="48">
        <f t="shared" si="109"/>
        <v>155961.83161178246</v>
      </c>
      <c r="C875" s="48">
        <f t="shared" si="104"/>
        <v>1.7629269737151176</v>
      </c>
      <c r="D875" s="3">
        <f t="shared" si="107"/>
        <v>24.402436077777235</v>
      </c>
      <c r="E875" s="21" t="s">
        <v>1</v>
      </c>
      <c r="F875" s="21" t="s">
        <v>1</v>
      </c>
      <c r="G875" s="21" t="s">
        <v>1</v>
      </c>
      <c r="H875" s="21" t="s">
        <v>1</v>
      </c>
      <c r="I875" s="20" t="s">
        <v>1</v>
      </c>
      <c r="J875" s="20" t="s">
        <v>1</v>
      </c>
      <c r="K875" s="21" t="s">
        <v>1</v>
      </c>
      <c r="L875" s="21" t="s">
        <v>1</v>
      </c>
      <c r="M875" s="21" t="s">
        <v>1</v>
      </c>
      <c r="N875" s="21" t="s">
        <v>1</v>
      </c>
      <c r="O875" s="44">
        <v>10.771835580257999</v>
      </c>
      <c r="P875" s="37">
        <f t="shared" si="105"/>
        <v>1.7629269737151176</v>
      </c>
      <c r="Q875" s="126">
        <f t="shared" si="106"/>
        <v>608856.08681775443</v>
      </c>
      <c r="R875" s="123">
        <f t="shared" si="108"/>
        <v>1.7629269737151176</v>
      </c>
    </row>
    <row r="876" spans="1:18" s="7" customFormat="1" x14ac:dyDescent="0.25">
      <c r="A876" s="125">
        <v>32981</v>
      </c>
      <c r="B876" s="48">
        <f t="shared" si="109"/>
        <v>158335.50656340661</v>
      </c>
      <c r="C876" s="48">
        <f t="shared" si="104"/>
        <v>1.5219588838458087</v>
      </c>
      <c r="D876" s="3">
        <f t="shared" si="107"/>
        <v>24.434902481710896</v>
      </c>
      <c r="E876" s="21" t="s">
        <v>1</v>
      </c>
      <c r="F876" s="21" t="s">
        <v>1</v>
      </c>
      <c r="G876" s="21" t="s">
        <v>1</v>
      </c>
      <c r="H876" s="21" t="s">
        <v>1</v>
      </c>
      <c r="I876" s="20" t="s">
        <v>1</v>
      </c>
      <c r="J876" s="20" t="s">
        <v>1</v>
      </c>
      <c r="K876" s="21" t="s">
        <v>1</v>
      </c>
      <c r="L876" s="21" t="s">
        <v>1</v>
      </c>
      <c r="M876" s="21" t="s">
        <v>1</v>
      </c>
      <c r="N876" s="21" t="s">
        <v>1</v>
      </c>
      <c r="O876" s="44">
        <v>10.935778488824999</v>
      </c>
      <c r="P876" s="37">
        <f t="shared" si="105"/>
        <v>1.5219588838458087</v>
      </c>
      <c r="Q876" s="126">
        <f t="shared" si="106"/>
        <v>618122.62612091319</v>
      </c>
      <c r="R876" s="123">
        <f t="shared" si="108"/>
        <v>1.5219588838458087</v>
      </c>
    </row>
    <row r="877" spans="1:18" s="7" customFormat="1" x14ac:dyDescent="0.25">
      <c r="A877" s="125">
        <v>33011</v>
      </c>
      <c r="B877" s="48">
        <f t="shared" si="109"/>
        <v>161098.57963746751</v>
      </c>
      <c r="C877" s="48">
        <f t="shared" si="104"/>
        <v>1.7450748313072806</v>
      </c>
      <c r="D877" s="3">
        <f t="shared" si="107"/>
        <v>24.887409613616995</v>
      </c>
      <c r="E877" s="21" t="s">
        <v>1</v>
      </c>
      <c r="F877" s="21" t="s">
        <v>1</v>
      </c>
      <c r="G877" s="21" t="s">
        <v>1</v>
      </c>
      <c r="H877" s="21" t="s">
        <v>1</v>
      </c>
      <c r="I877" s="20" t="s">
        <v>1</v>
      </c>
      <c r="J877" s="20" t="s">
        <v>1</v>
      </c>
      <c r="K877" s="21" t="s">
        <v>1</v>
      </c>
      <c r="L877" s="21" t="s">
        <v>1</v>
      </c>
      <c r="M877" s="21" t="s">
        <v>1</v>
      </c>
      <c r="N877" s="21" t="s">
        <v>1</v>
      </c>
      <c r="O877" s="44">
        <v>11.126616006840999</v>
      </c>
      <c r="P877" s="37">
        <f t="shared" si="105"/>
        <v>1.7450748313072806</v>
      </c>
      <c r="Q877" s="126">
        <f t="shared" si="106"/>
        <v>628909.32849596487</v>
      </c>
      <c r="R877" s="123">
        <f t="shared" si="108"/>
        <v>1.7450748313072806</v>
      </c>
    </row>
    <row r="878" spans="1:18" s="7" customFormat="1" x14ac:dyDescent="0.25">
      <c r="A878" s="125">
        <v>33042</v>
      </c>
      <c r="B878" s="48">
        <f t="shared" si="109"/>
        <v>164646.72794155561</v>
      </c>
      <c r="C878" s="48">
        <f t="shared" si="104"/>
        <v>2.2024702589388268</v>
      </c>
      <c r="D878" s="3">
        <f t="shared" si="107"/>
        <v>26.106488597913046</v>
      </c>
      <c r="E878" s="21" t="s">
        <v>1</v>
      </c>
      <c r="F878" s="21" t="s">
        <v>1</v>
      </c>
      <c r="G878" s="21" t="s">
        <v>1</v>
      </c>
      <c r="H878" s="21" t="s">
        <v>1</v>
      </c>
      <c r="I878" s="20" t="s">
        <v>1</v>
      </c>
      <c r="J878" s="20" t="s">
        <v>1</v>
      </c>
      <c r="K878" s="21" t="s">
        <v>1</v>
      </c>
      <c r="L878" s="21" t="s">
        <v>1</v>
      </c>
      <c r="M878" s="21" t="s">
        <v>1</v>
      </c>
      <c r="N878" s="21" t="s">
        <v>1</v>
      </c>
      <c r="O878" s="44">
        <v>11.371676415217999</v>
      </c>
      <c r="P878" s="37">
        <f t="shared" si="105"/>
        <v>2.2024702589388268</v>
      </c>
      <c r="Q878" s="126">
        <f t="shared" si="106"/>
        <v>642760.86941178038</v>
      </c>
      <c r="R878" s="123">
        <f t="shared" si="108"/>
        <v>2.2024702589388268</v>
      </c>
    </row>
    <row r="879" spans="1:18" s="7" customFormat="1" x14ac:dyDescent="0.25">
      <c r="A879" s="125">
        <v>33072</v>
      </c>
      <c r="B879" s="48">
        <f t="shared" si="109"/>
        <v>167649.36474778206</v>
      </c>
      <c r="C879" s="48">
        <f t="shared" ref="C879:C884" si="110">P879</f>
        <v>1.8236844690240561</v>
      </c>
      <c r="D879" s="3">
        <f t="shared" si="107"/>
        <v>27.134557116795555</v>
      </c>
      <c r="E879" s="21" t="s">
        <v>1</v>
      </c>
      <c r="F879" s="21" t="s">
        <v>1</v>
      </c>
      <c r="G879" s="21" t="s">
        <v>1</v>
      </c>
      <c r="H879" s="21" t="s">
        <v>1</v>
      </c>
      <c r="I879" s="20" t="s">
        <v>1</v>
      </c>
      <c r="J879" s="20" t="s">
        <v>1</v>
      </c>
      <c r="K879" s="21" t="s">
        <v>1</v>
      </c>
      <c r="L879" s="21" t="s">
        <v>1</v>
      </c>
      <c r="M879" s="21" t="s">
        <v>1</v>
      </c>
      <c r="N879" s="21" t="s">
        <v>1</v>
      </c>
      <c r="O879" s="44">
        <v>11.579059911870001</v>
      </c>
      <c r="P879" s="37">
        <f t="shared" ref="P879:P884" si="111">((O879/O878)-1)*100</f>
        <v>1.8236844690240561</v>
      </c>
      <c r="Q879" s="126">
        <f t="shared" si="106"/>
        <v>654482.79956020706</v>
      </c>
      <c r="R879" s="123">
        <f t="shared" si="108"/>
        <v>1.8236844690240561</v>
      </c>
    </row>
    <row r="880" spans="1:18" s="7" customFormat="1" x14ac:dyDescent="0.25">
      <c r="A880" s="125">
        <v>33103</v>
      </c>
      <c r="B880" s="48">
        <f t="shared" si="109"/>
        <v>170505.90112709175</v>
      </c>
      <c r="C880" s="48">
        <f t="shared" si="110"/>
        <v>1.7038754567350489</v>
      </c>
      <c r="D880" s="3">
        <f t="shared" si="107"/>
        <v>28.080559151117313</v>
      </c>
      <c r="E880" s="21" t="s">
        <v>1</v>
      </c>
      <c r="F880" s="21" t="s">
        <v>1</v>
      </c>
      <c r="G880" s="21" t="s">
        <v>1</v>
      </c>
      <c r="H880" s="21" t="s">
        <v>1</v>
      </c>
      <c r="I880" s="20" t="s">
        <v>1</v>
      </c>
      <c r="J880" s="20" t="s">
        <v>1</v>
      </c>
      <c r="K880" s="21" t="s">
        <v>1</v>
      </c>
      <c r="L880" s="21" t="s">
        <v>1</v>
      </c>
      <c r="M880" s="21" t="s">
        <v>1</v>
      </c>
      <c r="N880" s="21" t="s">
        <v>1</v>
      </c>
      <c r="O880" s="44">
        <v>11.776352671829001</v>
      </c>
      <c r="P880" s="37">
        <f t="shared" si="111"/>
        <v>1.7038754567350489</v>
      </c>
      <c r="Q880" s="126">
        <f t="shared" si="106"/>
        <v>665634.37135046592</v>
      </c>
      <c r="R880" s="123">
        <f t="shared" si="108"/>
        <v>1.7038754567350489</v>
      </c>
    </row>
    <row r="881" spans="1:18" s="7" customFormat="1" x14ac:dyDescent="0.25">
      <c r="A881" s="125">
        <v>33134</v>
      </c>
      <c r="B881" s="48">
        <f t="shared" si="109"/>
        <v>172936.41742863227</v>
      </c>
      <c r="C881" s="48">
        <f t="shared" si="110"/>
        <v>1.425473420845913</v>
      </c>
      <c r="D881" s="3">
        <f t="shared" si="107"/>
        <v>28.67569105151475</v>
      </c>
      <c r="E881" s="21" t="s">
        <v>1</v>
      </c>
      <c r="F881" s="21" t="s">
        <v>1</v>
      </c>
      <c r="G881" s="21" t="s">
        <v>1</v>
      </c>
      <c r="H881" s="21" t="s">
        <v>1</v>
      </c>
      <c r="I881" s="20" t="s">
        <v>1</v>
      </c>
      <c r="J881" s="20" t="s">
        <v>1</v>
      </c>
      <c r="K881" s="21" t="s">
        <v>1</v>
      </c>
      <c r="L881" s="21" t="s">
        <v>1</v>
      </c>
      <c r="M881" s="21" t="s">
        <v>1</v>
      </c>
      <c r="N881" s="21" t="s">
        <v>1</v>
      </c>
      <c r="O881" s="44">
        <v>11.944221449111</v>
      </c>
      <c r="P881" s="37">
        <f t="shared" si="111"/>
        <v>1.425473420845913</v>
      </c>
      <c r="Q881" s="126">
        <f t="shared" si="106"/>
        <v>675122.81239408161</v>
      </c>
      <c r="R881" s="123">
        <f t="shared" si="108"/>
        <v>1.425473420845913</v>
      </c>
    </row>
    <row r="882" spans="1:18" s="7" customFormat="1" x14ac:dyDescent="0.25">
      <c r="A882" s="125">
        <v>33164</v>
      </c>
      <c r="B882" s="48">
        <f t="shared" si="109"/>
        <v>175422.58583902821</v>
      </c>
      <c r="C882" s="48">
        <f t="shared" si="110"/>
        <v>1.4376199341714413</v>
      </c>
      <c r="D882" s="3">
        <f t="shared" si="107"/>
        <v>28.623298413650431</v>
      </c>
      <c r="E882" s="21" t="s">
        <v>1</v>
      </c>
      <c r="F882" s="21" t="s">
        <v>1</v>
      </c>
      <c r="G882" s="21" t="s">
        <v>1</v>
      </c>
      <c r="H882" s="21" t="s">
        <v>1</v>
      </c>
      <c r="I882" s="20" t="s">
        <v>1</v>
      </c>
      <c r="J882" s="20" t="s">
        <v>1</v>
      </c>
      <c r="K882" s="21" t="s">
        <v>1</v>
      </c>
      <c r="L882" s="21" t="s">
        <v>1</v>
      </c>
      <c r="M882" s="21" t="s">
        <v>1</v>
      </c>
      <c r="N882" s="21" t="s">
        <v>1</v>
      </c>
      <c r="O882" s="44">
        <v>12.115933957645</v>
      </c>
      <c r="P882" s="37">
        <f t="shared" si="111"/>
        <v>1.4376199341714413</v>
      </c>
      <c r="Q882" s="126">
        <f t="shared" si="106"/>
        <v>684828.51252519782</v>
      </c>
      <c r="R882" s="123">
        <f t="shared" si="108"/>
        <v>1.4376199341714413</v>
      </c>
    </row>
    <row r="883" spans="1:18" s="7" customFormat="1" x14ac:dyDescent="0.25">
      <c r="A883" s="125">
        <v>33195</v>
      </c>
      <c r="B883" s="48">
        <f t="shared" si="109"/>
        <v>180080.12343005644</v>
      </c>
      <c r="C883" s="48">
        <f t="shared" si="110"/>
        <v>2.6550387276254694</v>
      </c>
      <c r="D883" s="3">
        <f t="shared" si="107"/>
        <v>30.210581644260557</v>
      </c>
      <c r="E883" s="21" t="s">
        <v>1</v>
      </c>
      <c r="F883" s="21" t="s">
        <v>1</v>
      </c>
      <c r="G883" s="21" t="s">
        <v>1</v>
      </c>
      <c r="H883" s="21" t="s">
        <v>1</v>
      </c>
      <c r="I883" s="20" t="s">
        <v>1</v>
      </c>
      <c r="J883" s="20" t="s">
        <v>1</v>
      </c>
      <c r="K883" s="21" t="s">
        <v>1</v>
      </c>
      <c r="L883" s="21" t="s">
        <v>1</v>
      </c>
      <c r="M883" s="21" t="s">
        <v>1</v>
      </c>
      <c r="N883" s="21" t="s">
        <v>1</v>
      </c>
      <c r="O883" s="44">
        <v>12.437616696434</v>
      </c>
      <c r="P883" s="37">
        <f t="shared" si="111"/>
        <v>2.6550387276254694</v>
      </c>
      <c r="Q883" s="126">
        <f t="shared" si="106"/>
        <v>703010.97475056327</v>
      </c>
      <c r="R883" s="123">
        <f t="shared" si="108"/>
        <v>2.6550387276254694</v>
      </c>
    </row>
    <row r="884" spans="1:18" s="7" customFormat="1" x14ac:dyDescent="0.25">
      <c r="A884" s="125">
        <v>33225</v>
      </c>
      <c r="B884" s="115">
        <f t="shared" si="109"/>
        <v>185755.79984380995</v>
      </c>
      <c r="C884" s="115">
        <f t="shared" si="110"/>
        <v>3.151750623914884</v>
      </c>
      <c r="D884" s="116">
        <f t="shared" si="107"/>
        <v>29.929570266133474</v>
      </c>
      <c r="E884" s="21" t="s">
        <v>1</v>
      </c>
      <c r="F884" s="21" t="s">
        <v>1</v>
      </c>
      <c r="G884" s="21" t="s">
        <v>1</v>
      </c>
      <c r="H884" s="21" t="s">
        <v>1</v>
      </c>
      <c r="I884" s="117" t="s">
        <v>1</v>
      </c>
      <c r="J884" s="117" t="s">
        <v>1</v>
      </c>
      <c r="K884" s="118" t="s">
        <v>1</v>
      </c>
      <c r="L884" s="118" t="s">
        <v>1</v>
      </c>
      <c r="M884" s="118" t="s">
        <v>1</v>
      </c>
      <c r="N884" s="118" t="s">
        <v>1</v>
      </c>
      <c r="O884" s="119">
        <v>12.829619358264001</v>
      </c>
      <c r="P884" s="120">
        <f t="shared" si="111"/>
        <v>3.151750623914884</v>
      </c>
      <c r="Q884" s="134">
        <f t="shared" si="106"/>
        <v>725168.12753345422</v>
      </c>
      <c r="R884" s="135">
        <f t="shared" si="108"/>
        <v>3.151750623914884</v>
      </c>
    </row>
    <row r="885" spans="1:18" x14ac:dyDescent="0.25">
      <c r="A885" s="14"/>
      <c r="B885" s="158" t="s">
        <v>298</v>
      </c>
      <c r="C885" s="158"/>
      <c r="D885" s="158"/>
      <c r="E885" s="159"/>
      <c r="F885" s="159"/>
      <c r="G885" s="159"/>
      <c r="H885" s="159"/>
      <c r="I885" s="158"/>
      <c r="J885" s="158"/>
      <c r="P885" s="7"/>
      <c r="Q885" s="157"/>
      <c r="R885" s="157"/>
    </row>
    <row r="886" spans="1:18" x14ac:dyDescent="0.25">
      <c r="A886" s="15"/>
      <c r="B886" s="160"/>
      <c r="C886" s="160"/>
      <c r="D886" s="160"/>
      <c r="E886" s="160"/>
      <c r="F886" s="160"/>
      <c r="G886" s="160"/>
      <c r="H886" s="160"/>
      <c r="I886" s="160"/>
      <c r="J886" s="160"/>
      <c r="P886" s="7"/>
      <c r="Q886" s="157"/>
      <c r="R886" s="157"/>
    </row>
    <row r="887" spans="1:18" x14ac:dyDescent="0.25">
      <c r="A887" s="16"/>
      <c r="B887" s="16"/>
    </row>
    <row r="888" spans="1:18" x14ac:dyDescent="0.25">
      <c r="A888" s="17"/>
      <c r="B888" s="17"/>
    </row>
    <row r="889" spans="1:18" x14ac:dyDescent="0.25">
      <c r="A889" s="18"/>
      <c r="B889" s="18"/>
    </row>
    <row r="890" spans="1:18" x14ac:dyDescent="0.25">
      <c r="A890" s="19"/>
      <c r="B890" s="19"/>
    </row>
    <row r="891" spans="1:18" x14ac:dyDescent="0.25">
      <c r="A891" s="8"/>
      <c r="B891" s="8"/>
    </row>
    <row r="892" spans="1:18" x14ac:dyDescent="0.25">
      <c r="A892" s="9"/>
      <c r="B892" s="9"/>
    </row>
    <row r="893" spans="1:18" x14ac:dyDescent="0.25">
      <c r="A893" s="10"/>
      <c r="B893" s="10"/>
    </row>
    <row r="894" spans="1:18" x14ac:dyDescent="0.25">
      <c r="A894" s="11"/>
      <c r="B894" s="11"/>
    </row>
    <row r="895" spans="1:18" x14ac:dyDescent="0.25">
      <c r="A895" s="12"/>
      <c r="B895" s="12"/>
    </row>
    <row r="896" spans="1:18" x14ac:dyDescent="0.25">
      <c r="A896" s="13"/>
      <c r="B896" s="13"/>
    </row>
    <row r="897" spans="1:2" x14ac:dyDescent="0.25">
      <c r="A897" s="14"/>
      <c r="B897" s="14"/>
    </row>
    <row r="898" spans="1:2" x14ac:dyDescent="0.25">
      <c r="A898" s="15"/>
      <c r="B898" s="15"/>
    </row>
    <row r="899" spans="1:2" x14ac:dyDescent="0.25">
      <c r="A899" s="16"/>
      <c r="B899" s="16"/>
    </row>
    <row r="900" spans="1:2" x14ac:dyDescent="0.25">
      <c r="A900" s="17"/>
      <c r="B900" s="17"/>
    </row>
    <row r="901" spans="1:2" x14ac:dyDescent="0.25">
      <c r="A901" s="18"/>
      <c r="B901" s="18"/>
    </row>
    <row r="902" spans="1:2" x14ac:dyDescent="0.25">
      <c r="A902" s="19"/>
      <c r="B902" s="19"/>
    </row>
    <row r="903" spans="1:2" x14ac:dyDescent="0.25">
      <c r="A903" s="8"/>
      <c r="B903" s="8"/>
    </row>
    <row r="904" spans="1:2" x14ac:dyDescent="0.25">
      <c r="A904" s="9"/>
      <c r="B904" s="9"/>
    </row>
    <row r="905" spans="1:2" x14ac:dyDescent="0.25">
      <c r="A905" s="10"/>
      <c r="B905" s="10"/>
    </row>
    <row r="906" spans="1:2" x14ac:dyDescent="0.25">
      <c r="A906" s="11"/>
      <c r="B906" s="11"/>
    </row>
    <row r="907" spans="1:2" x14ac:dyDescent="0.25">
      <c r="A907" s="12"/>
      <c r="B907" s="12"/>
    </row>
    <row r="908" spans="1:2" x14ac:dyDescent="0.25">
      <c r="A908" s="13"/>
      <c r="B908" s="13"/>
    </row>
    <row r="909" spans="1:2" x14ac:dyDescent="0.25">
      <c r="A909" s="14"/>
      <c r="B909" s="14"/>
    </row>
    <row r="910" spans="1:2" x14ac:dyDescent="0.25">
      <c r="A910" s="15"/>
      <c r="B910" s="15"/>
    </row>
    <row r="911" spans="1:2" x14ac:dyDescent="0.25">
      <c r="A911" s="16"/>
      <c r="B911" s="16"/>
    </row>
    <row r="912" spans="1:2" x14ac:dyDescent="0.25">
      <c r="A912" s="17"/>
      <c r="B912" s="17"/>
    </row>
    <row r="913" spans="1:2" x14ac:dyDescent="0.25">
      <c r="A913" s="18"/>
      <c r="B913" s="18"/>
    </row>
    <row r="914" spans="1:2" x14ac:dyDescent="0.25">
      <c r="A914" s="19"/>
      <c r="B914" s="19"/>
    </row>
    <row r="915" spans="1:2" x14ac:dyDescent="0.25">
      <c r="A915" s="8"/>
      <c r="B915" s="8"/>
    </row>
    <row r="916" spans="1:2" x14ac:dyDescent="0.25">
      <c r="A916" s="9"/>
      <c r="B916" s="9"/>
    </row>
    <row r="917" spans="1:2" x14ac:dyDescent="0.25">
      <c r="A917" s="10"/>
      <c r="B917" s="10"/>
    </row>
    <row r="918" spans="1:2" x14ac:dyDescent="0.25">
      <c r="A918" s="11"/>
      <c r="B918" s="11"/>
    </row>
    <row r="919" spans="1:2" x14ac:dyDescent="0.25">
      <c r="A919" s="12"/>
      <c r="B919" s="12"/>
    </row>
    <row r="920" spans="1:2" x14ac:dyDescent="0.25">
      <c r="A920" s="13"/>
      <c r="B920" s="13"/>
    </row>
    <row r="921" spans="1:2" x14ac:dyDescent="0.25">
      <c r="A921" s="14"/>
      <c r="B921" s="14"/>
    </row>
    <row r="922" spans="1:2" x14ac:dyDescent="0.25">
      <c r="A922" s="15"/>
      <c r="B922" s="15"/>
    </row>
    <row r="923" spans="1:2" x14ac:dyDescent="0.25">
      <c r="A923" s="16"/>
      <c r="B923" s="16"/>
    </row>
    <row r="924" spans="1:2" x14ac:dyDescent="0.25">
      <c r="A924" s="17"/>
      <c r="B924" s="17"/>
    </row>
    <row r="925" spans="1:2" x14ac:dyDescent="0.25">
      <c r="A925" s="18"/>
      <c r="B925" s="18"/>
    </row>
    <row r="926" spans="1:2" x14ac:dyDescent="0.25">
      <c r="A926" s="19"/>
      <c r="B926" s="19"/>
    </row>
    <row r="927" spans="1:2" x14ac:dyDescent="0.25">
      <c r="A927" s="8"/>
      <c r="B927" s="8"/>
    </row>
    <row r="928" spans="1:2" x14ac:dyDescent="0.25">
      <c r="A928" s="9"/>
      <c r="B928" s="9"/>
    </row>
    <row r="929" spans="1:2" x14ac:dyDescent="0.25">
      <c r="A929" s="10"/>
      <c r="B929" s="10"/>
    </row>
    <row r="930" spans="1:2" x14ac:dyDescent="0.25">
      <c r="A930" s="11"/>
      <c r="B930" s="11"/>
    </row>
    <row r="931" spans="1:2" x14ac:dyDescent="0.25">
      <c r="A931" s="12"/>
      <c r="B931" s="12"/>
    </row>
    <row r="932" spans="1:2" x14ac:dyDescent="0.25">
      <c r="A932" s="13"/>
      <c r="B932" s="13"/>
    </row>
    <row r="933" spans="1:2" x14ac:dyDescent="0.25">
      <c r="A933" s="14"/>
      <c r="B933" s="14"/>
    </row>
    <row r="934" spans="1:2" x14ac:dyDescent="0.25">
      <c r="A934" s="15"/>
      <c r="B934" s="15"/>
    </row>
    <row r="935" spans="1:2" x14ac:dyDescent="0.25">
      <c r="A935" s="16"/>
      <c r="B935" s="16"/>
    </row>
    <row r="936" spans="1:2" x14ac:dyDescent="0.25">
      <c r="A936" s="17"/>
      <c r="B936" s="17"/>
    </row>
    <row r="937" spans="1:2" x14ac:dyDescent="0.25">
      <c r="A937" s="18"/>
      <c r="B937" s="18"/>
    </row>
    <row r="938" spans="1:2" x14ac:dyDescent="0.25">
      <c r="A938" s="19"/>
      <c r="B938" s="19"/>
    </row>
    <row r="939" spans="1:2" x14ac:dyDescent="0.25">
      <c r="A939" s="8"/>
      <c r="B939" s="8"/>
    </row>
    <row r="940" spans="1:2" x14ac:dyDescent="0.25">
      <c r="A940" s="9"/>
      <c r="B940" s="9"/>
    </row>
    <row r="941" spans="1:2" x14ac:dyDescent="0.25">
      <c r="A941" s="10"/>
      <c r="B941" s="10"/>
    </row>
    <row r="942" spans="1:2" x14ac:dyDescent="0.25">
      <c r="A942" s="11"/>
      <c r="B942" s="11"/>
    </row>
    <row r="943" spans="1:2" x14ac:dyDescent="0.25">
      <c r="A943" s="12"/>
      <c r="B943" s="12"/>
    </row>
    <row r="944" spans="1:2" x14ac:dyDescent="0.25">
      <c r="A944" s="13"/>
      <c r="B944" s="13"/>
    </row>
    <row r="945" spans="1:2" x14ac:dyDescent="0.25">
      <c r="A945" s="14"/>
      <c r="B945" s="14"/>
    </row>
    <row r="946" spans="1:2" x14ac:dyDescent="0.25">
      <c r="A946" s="15"/>
      <c r="B946" s="15"/>
    </row>
    <row r="947" spans="1:2" x14ac:dyDescent="0.25">
      <c r="A947" s="16"/>
      <c r="B947" s="16"/>
    </row>
    <row r="948" spans="1:2" x14ac:dyDescent="0.25">
      <c r="A948" s="17"/>
      <c r="B948" s="17"/>
    </row>
    <row r="949" spans="1:2" x14ac:dyDescent="0.25">
      <c r="A949" s="18"/>
      <c r="B949" s="18"/>
    </row>
    <row r="950" spans="1:2" x14ac:dyDescent="0.25">
      <c r="A950" s="19"/>
      <c r="B950" s="19"/>
    </row>
    <row r="951" spans="1:2" x14ac:dyDescent="0.25">
      <c r="A951" s="8"/>
      <c r="B951" s="8"/>
    </row>
    <row r="952" spans="1:2" x14ac:dyDescent="0.25">
      <c r="A952" s="9"/>
      <c r="B952" s="9"/>
    </row>
    <row r="953" spans="1:2" x14ac:dyDescent="0.25">
      <c r="A953" s="10"/>
      <c r="B953" s="10"/>
    </row>
    <row r="954" spans="1:2" x14ac:dyDescent="0.25">
      <c r="A954" s="11"/>
      <c r="B954" s="11"/>
    </row>
    <row r="955" spans="1:2" x14ac:dyDescent="0.25">
      <c r="A955" s="12"/>
      <c r="B955" s="12"/>
    </row>
    <row r="956" spans="1:2" x14ac:dyDescent="0.25">
      <c r="A956" s="13"/>
      <c r="B956" s="13"/>
    </row>
    <row r="957" spans="1:2" x14ac:dyDescent="0.25">
      <c r="A957" s="14"/>
      <c r="B957" s="14"/>
    </row>
    <row r="958" spans="1:2" x14ac:dyDescent="0.25">
      <c r="A958" s="15"/>
      <c r="B958" s="15"/>
    </row>
    <row r="959" spans="1:2" x14ac:dyDescent="0.25">
      <c r="A959" s="16"/>
      <c r="B959" s="16"/>
    </row>
    <row r="960" spans="1:2" x14ac:dyDescent="0.25">
      <c r="A960" s="17"/>
      <c r="B960" s="17"/>
    </row>
    <row r="961" spans="1:2" x14ac:dyDescent="0.25">
      <c r="A961" s="18"/>
      <c r="B961" s="18"/>
    </row>
    <row r="962" spans="1:2" x14ac:dyDescent="0.25">
      <c r="A962" s="19"/>
      <c r="B962" s="19"/>
    </row>
    <row r="963" spans="1:2" x14ac:dyDescent="0.25">
      <c r="A963" s="8"/>
      <c r="B963" s="8"/>
    </row>
    <row r="964" spans="1:2" x14ac:dyDescent="0.25">
      <c r="A964" s="9"/>
      <c r="B964" s="9"/>
    </row>
    <row r="965" spans="1:2" x14ac:dyDescent="0.25">
      <c r="A965" s="10"/>
      <c r="B965" s="10"/>
    </row>
    <row r="966" spans="1:2" x14ac:dyDescent="0.25">
      <c r="A966" s="11"/>
      <c r="B966" s="11"/>
    </row>
    <row r="967" spans="1:2" x14ac:dyDescent="0.25">
      <c r="A967" s="12"/>
      <c r="B967" s="12"/>
    </row>
    <row r="968" spans="1:2" x14ac:dyDescent="0.25">
      <c r="A968" s="13"/>
      <c r="B968" s="13"/>
    </row>
    <row r="969" spans="1:2" x14ac:dyDescent="0.25">
      <c r="A969" s="14"/>
      <c r="B969" s="14"/>
    </row>
    <row r="970" spans="1:2" x14ac:dyDescent="0.25">
      <c r="A970" s="15"/>
      <c r="B970" s="15"/>
    </row>
    <row r="971" spans="1:2" x14ac:dyDescent="0.25">
      <c r="A971" s="16"/>
      <c r="B971" s="16"/>
    </row>
    <row r="972" spans="1:2" x14ac:dyDescent="0.25">
      <c r="A972" s="17"/>
      <c r="B972" s="17"/>
    </row>
    <row r="973" spans="1:2" x14ac:dyDescent="0.25">
      <c r="A973" s="18"/>
      <c r="B973" s="18"/>
    </row>
  </sheetData>
  <mergeCells count="19">
    <mergeCell ref="C2:C7"/>
    <mergeCell ref="E2:E7"/>
    <mergeCell ref="F2:F7"/>
    <mergeCell ref="G2:G7"/>
    <mergeCell ref="H2:H7"/>
    <mergeCell ref="Q2:Q7"/>
    <mergeCell ref="R2:R7"/>
    <mergeCell ref="Q885:R886"/>
    <mergeCell ref="B885:J886"/>
    <mergeCell ref="P2:P7"/>
    <mergeCell ref="M2:M7"/>
    <mergeCell ref="N2:N7"/>
    <mergeCell ref="O2:O7"/>
    <mergeCell ref="D2:D7"/>
    <mergeCell ref="I2:I7"/>
    <mergeCell ref="J2:J7"/>
    <mergeCell ref="K2:K7"/>
    <mergeCell ref="L2:L7"/>
    <mergeCell ref="B3:B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UE78"/>
  <sheetViews>
    <sheetView workbookViewId="0">
      <pane xSplit="1" ySplit="4" topLeftCell="B65" activePane="bottomRight" state="frozen"/>
      <selection pane="topRight" activeCell="B1" sqref="B1"/>
      <selection pane="bottomLeft" activeCell="A5" sqref="A5"/>
      <selection pane="bottomRight" activeCell="G75" sqref="G75"/>
    </sheetView>
  </sheetViews>
  <sheetFormatPr baseColWidth="10" defaultRowHeight="15" x14ac:dyDescent="0.25"/>
  <cols>
    <col min="1" max="1" width="6.85546875" customWidth="1"/>
    <col min="2" max="2" width="20.140625" customWidth="1"/>
    <col min="3" max="3" width="21.140625" customWidth="1"/>
    <col min="4" max="5" width="14.42578125" customWidth="1"/>
    <col min="6" max="6" width="5.5703125" customWidth="1"/>
    <col min="7" max="7" width="21.140625" customWidth="1"/>
    <col min="8" max="9" width="20" customWidth="1"/>
    <col min="10" max="11" width="15.42578125" customWidth="1"/>
    <col min="12" max="12" width="22.140625" customWidth="1"/>
    <col min="13" max="13" width="21" customWidth="1"/>
    <col min="14" max="14" width="17" customWidth="1"/>
  </cols>
  <sheetData>
    <row r="1" spans="1:1903" x14ac:dyDescent="0.25">
      <c r="A1" s="4"/>
      <c r="B1" s="161" t="s">
        <v>280</v>
      </c>
      <c r="C1" s="161"/>
      <c r="D1" s="161"/>
      <c r="E1" s="161"/>
    </row>
    <row r="2" spans="1:1903" s="1" customFormat="1" ht="15" customHeight="1" x14ac:dyDescent="0.25">
      <c r="A2" s="151" t="s">
        <v>0</v>
      </c>
      <c r="B2" s="151" t="s">
        <v>302</v>
      </c>
      <c r="C2" s="151" t="s">
        <v>305</v>
      </c>
      <c r="D2" s="151" t="s">
        <v>303</v>
      </c>
      <c r="E2" s="151" t="s">
        <v>304</v>
      </c>
      <c r="F2"/>
      <c r="G2" s="151" t="s">
        <v>297</v>
      </c>
      <c r="H2" s="151" t="s">
        <v>289</v>
      </c>
      <c r="I2" s="151" t="s">
        <v>306</v>
      </c>
      <c r="J2" s="151" t="s">
        <v>287</v>
      </c>
      <c r="K2" s="151" t="s">
        <v>307</v>
      </c>
      <c r="L2" s="151" t="s">
        <v>288</v>
      </c>
      <c r="M2" s="151" t="s">
        <v>308</v>
      </c>
      <c r="N2" s="151" t="s">
        <v>291</v>
      </c>
      <c r="O2" s="151" t="s">
        <v>290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</row>
    <row r="3" spans="1:1903" ht="15" customHeight="1" x14ac:dyDescent="0.25">
      <c r="A3" s="152"/>
      <c r="B3" s="152"/>
      <c r="C3" s="152"/>
      <c r="D3" s="152"/>
      <c r="E3" s="152"/>
      <c r="G3" s="152" t="s">
        <v>0</v>
      </c>
      <c r="H3" s="152" t="s">
        <v>0</v>
      </c>
      <c r="I3" s="152" t="s">
        <v>0</v>
      </c>
      <c r="J3" s="152" t="s">
        <v>0</v>
      </c>
      <c r="K3" s="152" t="s">
        <v>0</v>
      </c>
      <c r="L3" s="152" t="s">
        <v>0</v>
      </c>
      <c r="M3" s="152" t="s">
        <v>0</v>
      </c>
      <c r="N3" s="152" t="s">
        <v>284</v>
      </c>
      <c r="O3" s="152" t="s">
        <v>284</v>
      </c>
    </row>
    <row r="4" spans="1:1903" ht="15.75" customHeight="1" thickBot="1" x14ac:dyDescent="0.3">
      <c r="A4" s="153"/>
      <c r="B4" s="153"/>
      <c r="C4" s="153"/>
      <c r="D4" s="153"/>
      <c r="E4" s="153"/>
      <c r="G4" s="153"/>
      <c r="H4" s="153"/>
      <c r="I4" s="153"/>
      <c r="J4" s="153"/>
      <c r="K4" s="153"/>
      <c r="L4" s="153"/>
      <c r="M4" s="153"/>
      <c r="N4" s="153" t="s">
        <v>285</v>
      </c>
      <c r="O4" s="153" t="s">
        <v>285</v>
      </c>
    </row>
    <row r="5" spans="1:1903" ht="16.5" customHeight="1" thickTop="1" x14ac:dyDescent="0.25">
      <c r="A5" s="5">
        <v>1920</v>
      </c>
      <c r="B5" s="53">
        <f t="shared" ref="B5:B23" si="0">B6*(1/(1+(C6/100)))</f>
        <v>87.423728527311539</v>
      </c>
      <c r="C5" s="25">
        <v>4.8899999999999944</v>
      </c>
      <c r="D5" s="54">
        <f t="shared" ref="D5:D23" si="1">(B5/$B$35)*100</f>
        <v>19.008464195362571</v>
      </c>
      <c r="E5" s="6"/>
      <c r="G5" s="93" t="s">
        <v>1</v>
      </c>
      <c r="H5" s="93" t="s">
        <v>1</v>
      </c>
      <c r="I5" s="93"/>
      <c r="J5" s="93" t="s">
        <v>1</v>
      </c>
      <c r="K5" s="93" t="s">
        <v>1</v>
      </c>
      <c r="L5" s="93" t="s">
        <v>1</v>
      </c>
      <c r="M5" s="93" t="s">
        <v>1</v>
      </c>
      <c r="N5" s="93" t="s">
        <v>1</v>
      </c>
      <c r="O5" s="93" t="s">
        <v>1</v>
      </c>
    </row>
    <row r="6" spans="1:1903" ht="15.75" x14ac:dyDescent="0.25">
      <c r="A6" s="5">
        <v>1921</v>
      </c>
      <c r="B6" s="53">
        <f t="shared" si="0"/>
        <v>79.817864145435436</v>
      </c>
      <c r="C6" s="26">
        <v>-8.7000000000000082</v>
      </c>
      <c r="D6" s="54">
        <f t="shared" si="1"/>
        <v>17.354727810366029</v>
      </c>
      <c r="E6" s="6">
        <f t="shared" ref="E6:E18" si="2">((D6/D5)-1)*100</f>
        <v>-8.6999999999999851</v>
      </c>
      <c r="G6" s="93" t="s">
        <v>1</v>
      </c>
      <c r="H6" s="93" t="s">
        <v>1</v>
      </c>
      <c r="I6" s="93"/>
      <c r="J6" s="93" t="s">
        <v>1</v>
      </c>
      <c r="K6" s="93" t="s">
        <v>1</v>
      </c>
      <c r="L6" s="93" t="s">
        <v>1</v>
      </c>
      <c r="M6" s="93" t="s">
        <v>1</v>
      </c>
      <c r="N6" s="93" t="s">
        <v>1</v>
      </c>
      <c r="O6" s="93" t="s">
        <v>1</v>
      </c>
    </row>
    <row r="7" spans="1:1903" ht="15.75" x14ac:dyDescent="0.25">
      <c r="A7" s="5">
        <v>1922</v>
      </c>
      <c r="B7" s="53">
        <f t="shared" si="0"/>
        <v>66.959206231605791</v>
      </c>
      <c r="C7" s="26">
        <v>-16.110000000000003</v>
      </c>
      <c r="D7" s="54">
        <f t="shared" si="1"/>
        <v>14.55888116011606</v>
      </c>
      <c r="E7" s="6">
        <f t="shared" si="2"/>
        <v>-16.110000000000003</v>
      </c>
      <c r="G7" s="93" t="s">
        <v>1</v>
      </c>
      <c r="H7" s="93" t="s">
        <v>1</v>
      </c>
      <c r="I7" s="93"/>
      <c r="J7" s="93" t="s">
        <v>1</v>
      </c>
      <c r="K7" s="93" t="s">
        <v>1</v>
      </c>
      <c r="L7" s="93" t="s">
        <v>1</v>
      </c>
      <c r="M7" s="93" t="s">
        <v>1</v>
      </c>
      <c r="N7" s="93" t="s">
        <v>1</v>
      </c>
      <c r="O7" s="93" t="s">
        <v>1</v>
      </c>
    </row>
    <row r="8" spans="1:1903" ht="16.5" customHeight="1" x14ac:dyDescent="0.25">
      <c r="A8" s="5">
        <v>1923</v>
      </c>
      <c r="B8" s="53">
        <f t="shared" si="0"/>
        <v>71.740093556542433</v>
      </c>
      <c r="C8" s="26">
        <v>7.1399999999999908</v>
      </c>
      <c r="D8" s="54">
        <f t="shared" si="1"/>
        <v>15.598385274948345</v>
      </c>
      <c r="E8" s="6">
        <f t="shared" si="2"/>
        <v>7.1399999999999908</v>
      </c>
      <c r="G8" s="93" t="s">
        <v>1</v>
      </c>
      <c r="H8" s="93" t="s">
        <v>1</v>
      </c>
      <c r="I8" s="93"/>
      <c r="J8" s="93" t="s">
        <v>1</v>
      </c>
      <c r="K8" s="93" t="s">
        <v>1</v>
      </c>
      <c r="L8" s="93" t="s">
        <v>1</v>
      </c>
      <c r="M8" s="93" t="s">
        <v>1</v>
      </c>
      <c r="N8" s="93" t="s">
        <v>1</v>
      </c>
      <c r="O8" s="93" t="s">
        <v>1</v>
      </c>
    </row>
    <row r="9" spans="1:1903" ht="15.75" x14ac:dyDescent="0.25">
      <c r="A9" s="5">
        <v>1924</v>
      </c>
      <c r="B9" s="53">
        <f t="shared" si="0"/>
        <v>68.762879673945918</v>
      </c>
      <c r="C9" s="26">
        <v>-4.1500000000000092</v>
      </c>
      <c r="D9" s="54">
        <f t="shared" si="1"/>
        <v>14.951052286037989</v>
      </c>
      <c r="E9" s="6">
        <f t="shared" si="2"/>
        <v>-4.1499999999999986</v>
      </c>
      <c r="G9" s="93" t="s">
        <v>1</v>
      </c>
      <c r="H9" s="93" t="s">
        <v>1</v>
      </c>
      <c r="I9" s="93"/>
      <c r="J9" s="93" t="s">
        <v>1</v>
      </c>
      <c r="K9" s="93" t="s">
        <v>1</v>
      </c>
      <c r="L9" s="93" t="s">
        <v>1</v>
      </c>
      <c r="M9" s="93" t="s">
        <v>1</v>
      </c>
      <c r="N9" s="93" t="s">
        <v>1</v>
      </c>
      <c r="O9" s="93" t="s">
        <v>1</v>
      </c>
    </row>
    <row r="10" spans="1:1903" ht="15.75" x14ac:dyDescent="0.25">
      <c r="A10" s="5">
        <v>1925</v>
      </c>
      <c r="B10" s="53">
        <f t="shared" si="0"/>
        <v>72.132260777969265</v>
      </c>
      <c r="C10" s="26">
        <v>4.8999999999999932</v>
      </c>
      <c r="D10" s="54">
        <f t="shared" si="1"/>
        <v>15.683653848053849</v>
      </c>
      <c r="E10" s="6">
        <f t="shared" si="2"/>
        <v>4.8999999999999932</v>
      </c>
      <c r="G10" s="93" t="s">
        <v>1</v>
      </c>
      <c r="H10" s="93" t="s">
        <v>1</v>
      </c>
      <c r="I10" s="93"/>
      <c r="J10" s="93" t="s">
        <v>1</v>
      </c>
      <c r="K10" s="93" t="s">
        <v>1</v>
      </c>
      <c r="L10" s="93" t="s">
        <v>1</v>
      </c>
      <c r="M10" s="93" t="s">
        <v>1</v>
      </c>
      <c r="N10" s="93" t="s">
        <v>1</v>
      </c>
      <c r="O10" s="93" t="s">
        <v>1</v>
      </c>
    </row>
    <row r="11" spans="1:1903" ht="16.5" customHeight="1" x14ac:dyDescent="0.25">
      <c r="A11" s="5">
        <v>1926</v>
      </c>
      <c r="B11" s="53">
        <f t="shared" si="0"/>
        <v>73.466707602361694</v>
      </c>
      <c r="C11" s="26">
        <v>1.8499999999999961</v>
      </c>
      <c r="D11" s="54">
        <f t="shared" si="1"/>
        <v>15.973801444242843</v>
      </c>
      <c r="E11" s="6">
        <f t="shared" si="2"/>
        <v>1.8499999999999961</v>
      </c>
      <c r="G11" s="93" t="s">
        <v>1</v>
      </c>
      <c r="H11" s="93" t="s">
        <v>1</v>
      </c>
      <c r="I11" s="93"/>
      <c r="J11" s="93" t="s">
        <v>1</v>
      </c>
      <c r="K11" s="93" t="s">
        <v>1</v>
      </c>
      <c r="L11" s="93" t="s">
        <v>1</v>
      </c>
      <c r="M11" s="93" t="s">
        <v>1</v>
      </c>
      <c r="N11" s="93" t="s">
        <v>1</v>
      </c>
      <c r="O11" s="93" t="s">
        <v>1</v>
      </c>
    </row>
    <row r="12" spans="1:1903" ht="15.75" x14ac:dyDescent="0.25">
      <c r="A12" s="5">
        <v>1927</v>
      </c>
      <c r="B12" s="53">
        <f t="shared" si="0"/>
        <v>71.754933315226666</v>
      </c>
      <c r="C12" s="26">
        <v>-2.3300000000000098</v>
      </c>
      <c r="D12" s="54">
        <f t="shared" si="1"/>
        <v>15.601611870591986</v>
      </c>
      <c r="E12" s="6">
        <f t="shared" si="2"/>
        <v>-2.3299999999999876</v>
      </c>
      <c r="G12" s="93" t="s">
        <v>1</v>
      </c>
      <c r="H12" s="93" t="s">
        <v>1</v>
      </c>
      <c r="I12" s="93"/>
      <c r="J12" s="93" t="s">
        <v>1</v>
      </c>
      <c r="K12" s="93" t="s">
        <v>1</v>
      </c>
      <c r="L12" s="93" t="s">
        <v>1</v>
      </c>
      <c r="M12" s="93" t="s">
        <v>1</v>
      </c>
      <c r="N12" s="93" t="s">
        <v>1</v>
      </c>
      <c r="O12" s="93" t="s">
        <v>1</v>
      </c>
    </row>
    <row r="13" spans="1:1903" ht="15.75" x14ac:dyDescent="0.25">
      <c r="A13" s="5">
        <v>1928</v>
      </c>
      <c r="B13" s="53">
        <f t="shared" si="0"/>
        <v>68.827332035965412</v>
      </c>
      <c r="C13" s="26">
        <v>-4.0799999999999947</v>
      </c>
      <c r="D13" s="54">
        <f t="shared" si="1"/>
        <v>14.965066106271832</v>
      </c>
      <c r="E13" s="6">
        <f t="shared" si="2"/>
        <v>-4.0800000000000054</v>
      </c>
      <c r="G13" s="93" t="s">
        <v>1</v>
      </c>
      <c r="H13" s="93" t="s">
        <v>1</v>
      </c>
      <c r="I13" s="93"/>
      <c r="J13" s="93" t="s">
        <v>1</v>
      </c>
      <c r="K13" s="93" t="s">
        <v>1</v>
      </c>
      <c r="L13" s="93" t="s">
        <v>1</v>
      </c>
      <c r="M13" s="93" t="s">
        <v>1</v>
      </c>
      <c r="N13" s="93" t="s">
        <v>1</v>
      </c>
      <c r="O13" s="93" t="s">
        <v>1</v>
      </c>
    </row>
    <row r="14" spans="1:1903" ht="15.75" x14ac:dyDescent="0.25">
      <c r="A14" s="5">
        <v>1929</v>
      </c>
      <c r="B14" s="53">
        <f t="shared" si="0"/>
        <v>68.662146439079095</v>
      </c>
      <c r="C14" s="26">
        <v>-0.23999999999999577</v>
      </c>
      <c r="D14" s="54">
        <f t="shared" si="1"/>
        <v>14.929149947616779</v>
      </c>
      <c r="E14" s="6">
        <f t="shared" si="2"/>
        <v>-0.24000000000000687</v>
      </c>
      <c r="G14" s="93" t="s">
        <v>1</v>
      </c>
      <c r="H14" s="93" t="s">
        <v>1</v>
      </c>
      <c r="I14" s="93"/>
      <c r="J14" s="93" t="s">
        <v>1</v>
      </c>
      <c r="K14" s="93" t="s">
        <v>1</v>
      </c>
      <c r="L14" s="93" t="s">
        <v>1</v>
      </c>
      <c r="M14" s="93" t="s">
        <v>1</v>
      </c>
      <c r="N14" s="93" t="s">
        <v>1</v>
      </c>
      <c r="O14" s="93" t="s">
        <v>1</v>
      </c>
    </row>
    <row r="15" spans="1:1903" ht="15.75" x14ac:dyDescent="0.25">
      <c r="A15" s="5">
        <v>1930</v>
      </c>
      <c r="B15" s="53">
        <f t="shared" si="0"/>
        <v>68.826935590532884</v>
      </c>
      <c r="C15" s="26">
        <v>0.23999999999999577</v>
      </c>
      <c r="D15" s="54">
        <f t="shared" si="1"/>
        <v>14.96497990749106</v>
      </c>
      <c r="E15" s="6">
        <f t="shared" si="2"/>
        <v>0.23999999999999577</v>
      </c>
      <c r="G15" s="93" t="s">
        <v>1</v>
      </c>
      <c r="H15" s="93" t="s">
        <v>1</v>
      </c>
      <c r="I15" s="93"/>
      <c r="J15" s="93" t="s">
        <v>1</v>
      </c>
      <c r="K15" s="93" t="s">
        <v>1</v>
      </c>
      <c r="L15" s="93" t="s">
        <v>1</v>
      </c>
      <c r="M15" s="93" t="s">
        <v>1</v>
      </c>
      <c r="N15" s="93" t="s">
        <v>1</v>
      </c>
      <c r="O15" s="93" t="s">
        <v>1</v>
      </c>
    </row>
    <row r="16" spans="1:1903" ht="15.75" x14ac:dyDescent="0.25">
      <c r="A16" s="5">
        <v>1931</v>
      </c>
      <c r="B16" s="53">
        <f t="shared" si="0"/>
        <v>75.902344569239659</v>
      </c>
      <c r="C16" s="26">
        <v>10.280000000000001</v>
      </c>
      <c r="D16" s="54">
        <f t="shared" si="1"/>
        <v>16.50337984198114</v>
      </c>
      <c r="E16" s="6">
        <f t="shared" si="2"/>
        <v>10.280000000000001</v>
      </c>
      <c r="G16" s="93" t="s">
        <v>1</v>
      </c>
      <c r="H16" s="93" t="s">
        <v>1</v>
      </c>
      <c r="I16" s="93"/>
      <c r="J16" s="93" t="s">
        <v>1</v>
      </c>
      <c r="K16" s="93" t="s">
        <v>1</v>
      </c>
      <c r="L16" s="93" t="s">
        <v>1</v>
      </c>
      <c r="M16" s="93" t="s">
        <v>1</v>
      </c>
      <c r="N16" s="93" t="s">
        <v>1</v>
      </c>
      <c r="O16" s="93" t="s">
        <v>1</v>
      </c>
    </row>
    <row r="17" spans="1:15" ht="15.75" x14ac:dyDescent="0.25">
      <c r="A17" s="5">
        <v>1932</v>
      </c>
      <c r="B17" s="53">
        <f t="shared" si="0"/>
        <v>69.002821447895784</v>
      </c>
      <c r="C17" s="26">
        <v>-9.0899999999999981</v>
      </c>
      <c r="D17" s="54">
        <f t="shared" si="1"/>
        <v>15.003222614345054</v>
      </c>
      <c r="E17" s="6">
        <f t="shared" si="2"/>
        <v>-9.0899999999999981</v>
      </c>
      <c r="G17" s="93" t="s">
        <v>1</v>
      </c>
      <c r="H17" s="93" t="s">
        <v>1</v>
      </c>
      <c r="I17" s="93"/>
      <c r="J17" s="93" t="s">
        <v>1</v>
      </c>
      <c r="K17" s="93" t="s">
        <v>1</v>
      </c>
      <c r="L17" s="93" t="s">
        <v>1</v>
      </c>
      <c r="M17" s="93" t="s">
        <v>1</v>
      </c>
      <c r="N17" s="93" t="s">
        <v>1</v>
      </c>
      <c r="O17" s="93" t="s">
        <v>1</v>
      </c>
    </row>
    <row r="18" spans="1:15" ht="15.75" x14ac:dyDescent="0.25">
      <c r="A18" s="5">
        <v>1933</v>
      </c>
      <c r="B18" s="53">
        <f t="shared" si="0"/>
        <v>74.50234631729306</v>
      </c>
      <c r="C18" s="26">
        <v>7.9699999999999882</v>
      </c>
      <c r="D18" s="54">
        <f t="shared" si="1"/>
        <v>16.198979456708354</v>
      </c>
      <c r="E18" s="6">
        <f t="shared" si="2"/>
        <v>7.9699999999999882</v>
      </c>
      <c r="G18" s="93" t="s">
        <v>1</v>
      </c>
      <c r="H18" s="93" t="s">
        <v>1</v>
      </c>
      <c r="I18" s="93"/>
      <c r="J18" s="93" t="s">
        <v>1</v>
      </c>
      <c r="K18" s="93" t="s">
        <v>1</v>
      </c>
      <c r="L18" s="93" t="s">
        <v>1</v>
      </c>
      <c r="M18" s="93" t="s">
        <v>1</v>
      </c>
      <c r="N18" s="93" t="s">
        <v>1</v>
      </c>
      <c r="O18" s="93" t="s">
        <v>1</v>
      </c>
    </row>
    <row r="19" spans="1:15" ht="15.75" x14ac:dyDescent="0.25">
      <c r="A19" s="5">
        <v>1934</v>
      </c>
      <c r="B19" s="53">
        <f t="shared" si="0"/>
        <v>77.002425052772693</v>
      </c>
      <c r="C19" s="26">
        <v>3.3557046979865834</v>
      </c>
      <c r="D19" s="54">
        <f t="shared" si="1"/>
        <v>16.742569371362993</v>
      </c>
      <c r="E19" s="6">
        <f t="shared" ref="E19:E33" si="3">((D19/D18)-1)*100</f>
        <v>3.3557046979865612</v>
      </c>
      <c r="F19" s="6"/>
      <c r="G19" s="6">
        <f>(H19/H$35)*100</f>
        <v>17.817689402038329</v>
      </c>
      <c r="H19" s="97">
        <v>100</v>
      </c>
      <c r="I19" s="97"/>
      <c r="J19" s="94">
        <v>100</v>
      </c>
      <c r="K19" s="93" t="s">
        <v>1</v>
      </c>
      <c r="L19" s="93" t="s">
        <v>1</v>
      </c>
      <c r="M19" s="93" t="s">
        <v>1</v>
      </c>
      <c r="N19" s="22">
        <f>'Precios M Anual'!B19</f>
        <v>24.103035810513234</v>
      </c>
      <c r="O19" s="93" t="s">
        <v>1</v>
      </c>
    </row>
    <row r="20" spans="1:15" ht="15.75" x14ac:dyDescent="0.25">
      <c r="A20" s="5">
        <v>1935</v>
      </c>
      <c r="B20" s="53">
        <f t="shared" si="0"/>
        <v>76.502409305676764</v>
      </c>
      <c r="C20" s="26">
        <v>-0.64935064935064402</v>
      </c>
      <c r="D20" s="54">
        <f t="shared" si="1"/>
        <v>16.633851388432067</v>
      </c>
      <c r="E20" s="6">
        <f t="shared" si="3"/>
        <v>-0.64935064935063291</v>
      </c>
      <c r="F20" s="6"/>
      <c r="G20" s="6">
        <f t="shared" ref="G20:G67" si="4">(H20/H$35)*100</f>
        <v>19.154016107191204</v>
      </c>
      <c r="H20" s="86">
        <f>H19*(1+(K20/100))</f>
        <v>107.5</v>
      </c>
      <c r="I20" s="96">
        <f>((H20/H19)-1)*100</f>
        <v>7.4999999999999956</v>
      </c>
      <c r="J20" s="94">
        <v>107.5</v>
      </c>
      <c r="K20" s="96">
        <f>((J20/J19)-1)*100</f>
        <v>7.4999999999999956</v>
      </c>
      <c r="L20" s="101" t="s">
        <v>1</v>
      </c>
      <c r="M20" s="93" t="s">
        <v>1</v>
      </c>
      <c r="N20" s="22">
        <f>'Precios M Anual'!B20</f>
        <v>24.028833483715101</v>
      </c>
      <c r="O20" s="94">
        <f t="shared" ref="K20:O37" si="5">((N20/N19)-1)*100</f>
        <v>-0.30785469258510778</v>
      </c>
    </row>
    <row r="21" spans="1:15" ht="15.75" x14ac:dyDescent="0.25">
      <c r="A21" s="5">
        <v>1936</v>
      </c>
      <c r="B21" s="53">
        <f t="shared" si="0"/>
        <v>80.602538431863351</v>
      </c>
      <c r="C21" s="26">
        <v>5.3594771241829875</v>
      </c>
      <c r="D21" s="54">
        <f t="shared" si="1"/>
        <v>17.52533884846568</v>
      </c>
      <c r="E21" s="6">
        <f t="shared" si="3"/>
        <v>5.3594771241829875</v>
      </c>
      <c r="F21" s="6"/>
      <c r="G21" s="6">
        <f t="shared" si="4"/>
        <v>20.347801297127774</v>
      </c>
      <c r="H21" s="86">
        <f t="shared" ref="H21:H24" si="6">H20*(1+(K21/100))</f>
        <v>114.20000000000002</v>
      </c>
      <c r="I21" s="96">
        <f t="shared" ref="I21:I67" si="7">((H21/H20)-1)*100</f>
        <v>6.2325581395348939</v>
      </c>
      <c r="J21" s="94">
        <v>114.2</v>
      </c>
      <c r="K21" s="96">
        <f t="shared" si="5"/>
        <v>6.2325581395348939</v>
      </c>
      <c r="L21" s="101" t="s">
        <v>1</v>
      </c>
      <c r="M21" s="93" t="s">
        <v>1</v>
      </c>
      <c r="N21" s="22">
        <f>'Precios M Anual'!B21</f>
        <v>25.540440883917054</v>
      </c>
      <c r="O21" s="94">
        <f t="shared" ref="O21" si="8">((N21/N20)-1)*100</f>
        <v>6.290806423151607</v>
      </c>
    </row>
    <row r="22" spans="1:15" ht="15.75" x14ac:dyDescent="0.25">
      <c r="A22" s="5">
        <v>1937</v>
      </c>
      <c r="B22" s="53">
        <f t="shared" si="0"/>
        <v>94.802985649387651</v>
      </c>
      <c r="C22" s="26">
        <v>17.617866004962757</v>
      </c>
      <c r="D22" s="54">
        <f t="shared" si="1"/>
        <v>20.612929563704046</v>
      </c>
      <c r="E22" s="6">
        <f t="shared" si="3"/>
        <v>17.617866004962757</v>
      </c>
      <c r="F22" s="6"/>
      <c r="G22" s="6">
        <f t="shared" si="4"/>
        <v>24.00042762454563</v>
      </c>
      <c r="H22" s="86">
        <f t="shared" si="6"/>
        <v>134.70000000000002</v>
      </c>
      <c r="I22" s="96">
        <f t="shared" si="7"/>
        <v>17.950963222416803</v>
      </c>
      <c r="J22" s="94">
        <v>134.69999999999999</v>
      </c>
      <c r="K22" s="96">
        <f t="shared" si="5"/>
        <v>17.950963222416803</v>
      </c>
      <c r="L22" s="101" t="s">
        <v>1</v>
      </c>
      <c r="M22" s="93" t="s">
        <v>1</v>
      </c>
      <c r="N22" s="22">
        <f>'Precios M Anual'!B22</f>
        <v>30.244868402918641</v>
      </c>
      <c r="O22" s="94">
        <f t="shared" ref="O22" si="9">((N22/N21)-1)*100</f>
        <v>18.419523532829807</v>
      </c>
    </row>
    <row r="23" spans="1:15" ht="15.75" x14ac:dyDescent="0.25">
      <c r="A23" s="5">
        <v>1938</v>
      </c>
      <c r="B23" s="53">
        <f t="shared" si="0"/>
        <v>97.703957010258918</v>
      </c>
      <c r="C23" s="26">
        <v>3.06</v>
      </c>
      <c r="D23" s="54">
        <f t="shared" si="1"/>
        <v>21.243685208353391</v>
      </c>
      <c r="E23" s="6">
        <f t="shared" si="3"/>
        <v>3.0599999999999961</v>
      </c>
      <c r="F23" s="6"/>
      <c r="G23" s="6">
        <f t="shared" si="4"/>
        <v>27.314517853324766</v>
      </c>
      <c r="H23" s="86">
        <f t="shared" si="6"/>
        <v>153.30000000000004</v>
      </c>
      <c r="I23" s="96">
        <f t="shared" si="7"/>
        <v>13.8084632516704</v>
      </c>
      <c r="J23" s="94">
        <v>153.30000000000001</v>
      </c>
      <c r="K23" s="96">
        <f t="shared" si="5"/>
        <v>13.8084632516704</v>
      </c>
      <c r="L23" s="101" t="s">
        <v>1</v>
      </c>
      <c r="M23" s="93" t="s">
        <v>1</v>
      </c>
      <c r="N23" s="22">
        <f>'Precios M Anual'!B23</f>
        <v>32.142327902470875</v>
      </c>
      <c r="O23" s="94">
        <f t="shared" ref="O23" si="10">((N23/N22)-1)*100</f>
        <v>6.2736576475536099</v>
      </c>
    </row>
    <row r="24" spans="1:15" ht="15.75" x14ac:dyDescent="0.25">
      <c r="A24" s="5">
        <v>1939</v>
      </c>
      <c r="B24" s="29">
        <v>100</v>
      </c>
      <c r="C24" s="26">
        <v>2.35</v>
      </c>
      <c r="D24" s="54">
        <f t="shared" ref="D24:D61" si="11">(B24/$B$35)*100</f>
        <v>21.742911810749696</v>
      </c>
      <c r="E24" s="6">
        <f t="shared" si="3"/>
        <v>2.3500000000000076</v>
      </c>
      <c r="F24" s="6"/>
      <c r="G24" s="6">
        <f t="shared" si="4"/>
        <v>27.777777777777761</v>
      </c>
      <c r="H24" s="86">
        <f t="shared" si="6"/>
        <v>155.90000000000003</v>
      </c>
      <c r="I24" s="96">
        <f t="shared" si="7"/>
        <v>1.6960208741030547</v>
      </c>
      <c r="J24" s="94">
        <v>155.9</v>
      </c>
      <c r="K24" s="96">
        <f t="shared" si="5"/>
        <v>1.6960208741030547</v>
      </c>
      <c r="L24" s="95">
        <v>3</v>
      </c>
      <c r="M24" s="93" t="s">
        <v>1</v>
      </c>
      <c r="N24" s="22">
        <f>'Precios M Anual'!B24</f>
        <v>32.318293420306446</v>
      </c>
      <c r="O24" s="94">
        <f t="shared" ref="O24" si="12">((N24/N23)-1)*100</f>
        <v>0.54745729173537594</v>
      </c>
    </row>
    <row r="25" spans="1:15" ht="15.75" x14ac:dyDescent="0.25">
      <c r="A25" s="5">
        <v>1940</v>
      </c>
      <c r="B25" s="29">
        <v>110.5</v>
      </c>
      <c r="C25" s="6">
        <f t="shared" ref="C25:C60" si="13">((B25/B24)-1)*100</f>
        <v>10.499999999999998</v>
      </c>
      <c r="D25" s="54">
        <f t="shared" si="11"/>
        <v>24.025917550878411</v>
      </c>
      <c r="E25" s="6">
        <f t="shared" si="3"/>
        <v>10.499999999999975</v>
      </c>
      <c r="G25" s="6">
        <f t="shared" si="4"/>
        <v>28.703703703703692</v>
      </c>
      <c r="H25" s="98">
        <f t="shared" ref="H25:H63" si="14">H24*(1+(M25/100))</f>
        <v>161.09666666666672</v>
      </c>
      <c r="I25" s="100">
        <f t="shared" si="7"/>
        <v>3.3333333333333437</v>
      </c>
      <c r="J25" s="94">
        <v>157</v>
      </c>
      <c r="K25" s="94">
        <f t="shared" si="5"/>
        <v>0.70558050032072384</v>
      </c>
      <c r="L25" s="95">
        <v>3.1</v>
      </c>
      <c r="M25" s="100">
        <f t="shared" si="5"/>
        <v>3.3333333333333437</v>
      </c>
      <c r="N25" s="22">
        <f>'Precios M Anual'!B25</f>
        <v>32.815304845333294</v>
      </c>
      <c r="O25" s="94">
        <f t="shared" ref="O25" si="15">((N25/N24)-1)*100</f>
        <v>1.5378640776698926</v>
      </c>
    </row>
    <row r="26" spans="1:15" ht="15.75" x14ac:dyDescent="0.25">
      <c r="A26" s="5">
        <v>1941</v>
      </c>
      <c r="B26" s="29">
        <v>120.07</v>
      </c>
      <c r="C26" s="6">
        <f t="shared" si="13"/>
        <v>8.6606334841628829</v>
      </c>
      <c r="D26" s="54">
        <f t="shared" si="11"/>
        <v>26.106714211167159</v>
      </c>
      <c r="E26" s="6">
        <f t="shared" si="3"/>
        <v>8.6606334841629042</v>
      </c>
      <c r="G26" s="6">
        <f t="shared" si="4"/>
        <v>29.629629629629612</v>
      </c>
      <c r="H26" s="98">
        <f t="shared" si="14"/>
        <v>166.29333333333338</v>
      </c>
      <c r="I26" s="100">
        <f t="shared" si="7"/>
        <v>3.2258064516129004</v>
      </c>
      <c r="J26" s="94">
        <v>162.80000000000001</v>
      </c>
      <c r="K26" s="94">
        <f t="shared" si="5"/>
        <v>3.6942675159235661</v>
      </c>
      <c r="L26" s="95">
        <v>3.2</v>
      </c>
      <c r="M26" s="100">
        <f t="shared" ref="M26" si="16">((L26/L25)-1)*100</f>
        <v>3.2258064516129004</v>
      </c>
      <c r="N26" s="22">
        <f>'Precios M Anual'!B26</f>
        <v>34.9756101870693</v>
      </c>
      <c r="O26" s="94">
        <f t="shared" ref="O26" si="17">((N26/N25)-1)*100</f>
        <v>6.5832249674902199</v>
      </c>
    </row>
    <row r="27" spans="1:15" ht="15.75" x14ac:dyDescent="0.25">
      <c r="A27" s="5">
        <v>1942</v>
      </c>
      <c r="B27" s="29">
        <v>149.07</v>
      </c>
      <c r="C27" s="6">
        <f t="shared" si="13"/>
        <v>24.152577663029895</v>
      </c>
      <c r="D27" s="54">
        <f t="shared" si="11"/>
        <v>32.412158636284566</v>
      </c>
      <c r="E27" s="6">
        <f t="shared" si="3"/>
        <v>24.152577663029895</v>
      </c>
      <c r="G27" s="6">
        <f t="shared" si="4"/>
        <v>34.259259259259238</v>
      </c>
      <c r="H27" s="98">
        <f t="shared" si="14"/>
        <v>192.27666666666673</v>
      </c>
      <c r="I27" s="100">
        <f t="shared" si="7"/>
        <v>15.625</v>
      </c>
      <c r="J27" s="94">
        <v>188.6</v>
      </c>
      <c r="K27" s="94">
        <f t="shared" si="5"/>
        <v>15.847665847665837</v>
      </c>
      <c r="L27" s="95">
        <v>3.7</v>
      </c>
      <c r="M27" s="100">
        <f t="shared" ref="M27" si="18">((L27/L26)-1)*100</f>
        <v>15.625</v>
      </c>
      <c r="N27" s="22">
        <f>'Precios M Anual'!B27</f>
        <v>38.600122482648622</v>
      </c>
      <c r="O27" s="94">
        <f t="shared" ref="O27" si="19">((N27/N26)-1)*100</f>
        <v>10.362970870825094</v>
      </c>
    </row>
    <row r="28" spans="1:15" ht="15.75" x14ac:dyDescent="0.25">
      <c r="A28" s="5">
        <v>1943</v>
      </c>
      <c r="B28" s="29">
        <v>189.5</v>
      </c>
      <c r="C28" s="6">
        <f t="shared" si="13"/>
        <v>27.121486549942976</v>
      </c>
      <c r="D28" s="54">
        <f t="shared" si="11"/>
        <v>41.20281788137067</v>
      </c>
      <c r="E28" s="6">
        <f t="shared" si="3"/>
        <v>27.121486549942997</v>
      </c>
      <c r="G28" s="6">
        <f t="shared" si="4"/>
        <v>44.444444444444422</v>
      </c>
      <c r="H28" s="98">
        <f t="shared" si="14"/>
        <v>249.44000000000005</v>
      </c>
      <c r="I28" s="100">
        <f t="shared" si="7"/>
        <v>29.729729729729716</v>
      </c>
      <c r="J28" s="94">
        <v>247.1</v>
      </c>
      <c r="K28" s="94">
        <f t="shared" si="5"/>
        <v>31.018027571580053</v>
      </c>
      <c r="L28" s="95">
        <v>4.8</v>
      </c>
      <c r="M28" s="100">
        <f t="shared" ref="M28" si="20">((L28/L27)-1)*100</f>
        <v>29.729729729729716</v>
      </c>
      <c r="N28" s="22">
        <f>'Precios M Anual'!B28</f>
        <v>46.630590857916722</v>
      </c>
      <c r="O28" s="94">
        <f t="shared" ref="O28" si="21">((N28/N27)-1)*100</f>
        <v>20.804256201202275</v>
      </c>
    </row>
    <row r="29" spans="1:15" ht="15.75" x14ac:dyDescent="0.25">
      <c r="A29" s="5">
        <v>1944</v>
      </c>
      <c r="B29" s="29">
        <v>263.37</v>
      </c>
      <c r="C29" s="6">
        <f t="shared" si="13"/>
        <v>38.981530343007911</v>
      </c>
      <c r="D29" s="54">
        <f t="shared" si="11"/>
        <v>57.264306835971468</v>
      </c>
      <c r="E29" s="6">
        <f t="shared" si="3"/>
        <v>38.981530343007911</v>
      </c>
      <c r="G29" s="6">
        <f t="shared" si="4"/>
        <v>56.481481481481445</v>
      </c>
      <c r="H29" s="98">
        <f t="shared" si="14"/>
        <v>316.99666666666673</v>
      </c>
      <c r="I29" s="100">
        <f t="shared" si="7"/>
        <v>27.083333333333325</v>
      </c>
      <c r="J29" s="94">
        <v>310.39999999999998</v>
      </c>
      <c r="K29" s="94">
        <f t="shared" si="5"/>
        <v>25.617159044921078</v>
      </c>
      <c r="L29" s="95">
        <v>6.1</v>
      </c>
      <c r="M29" s="100">
        <f t="shared" ref="M29" si="22">((L29/L28)-1)*100</f>
        <v>27.083333333333325</v>
      </c>
      <c r="N29" s="22">
        <f>'Precios M Anual'!B29</f>
        <v>57.128074592574727</v>
      </c>
      <c r="O29" s="94">
        <f t="shared" ref="O29" si="23">((N29/N28)-1)*100</f>
        <v>22.512010981468823</v>
      </c>
    </row>
    <row r="30" spans="1:15" ht="15.75" x14ac:dyDescent="0.25">
      <c r="A30" s="5">
        <v>1945</v>
      </c>
      <c r="B30" s="29">
        <v>303.14</v>
      </c>
      <c r="C30" s="6">
        <f t="shared" si="13"/>
        <v>15.100429054182317</v>
      </c>
      <c r="D30" s="54">
        <f t="shared" si="11"/>
        <v>65.911462863106621</v>
      </c>
      <c r="E30" s="6">
        <f t="shared" si="3"/>
        <v>15.10042905418234</v>
      </c>
      <c r="G30" s="6">
        <f t="shared" si="4"/>
        <v>60.185185185185155</v>
      </c>
      <c r="H30" s="98">
        <f t="shared" si="14"/>
        <v>337.78333333333342</v>
      </c>
      <c r="I30" s="100">
        <f t="shared" si="7"/>
        <v>6.5573770491803351</v>
      </c>
      <c r="J30" s="94">
        <v>333</v>
      </c>
      <c r="K30" s="94">
        <f t="shared" si="5"/>
        <v>7.2809278350515649</v>
      </c>
      <c r="L30" s="95">
        <v>6.5</v>
      </c>
      <c r="M30" s="100">
        <f t="shared" ref="M30" si="24">((L30/L29)-1)*100</f>
        <v>6.5573770491803351</v>
      </c>
      <c r="N30" s="22">
        <f>'Precios M Anual'!B30</f>
        <v>63.587654268728578</v>
      </c>
      <c r="O30" s="94">
        <f t="shared" ref="O30" si="25">((N30/N29)-1)*100</f>
        <v>11.30718954248362</v>
      </c>
    </row>
    <row r="31" spans="1:15" ht="15.75" x14ac:dyDescent="0.25">
      <c r="A31" s="5">
        <v>1946</v>
      </c>
      <c r="B31" s="29">
        <v>385.67</v>
      </c>
      <c r="C31" s="6">
        <f t="shared" si="13"/>
        <v>27.225044533878751</v>
      </c>
      <c r="D31" s="54">
        <f t="shared" si="11"/>
        <v>83.855887980518347</v>
      </c>
      <c r="E31" s="6">
        <f t="shared" si="3"/>
        <v>27.225044533878751</v>
      </c>
      <c r="G31" s="6">
        <f t="shared" si="4"/>
        <v>74.999999999999957</v>
      </c>
      <c r="H31" s="98">
        <f t="shared" si="14"/>
        <v>420.93000000000012</v>
      </c>
      <c r="I31" s="100">
        <f t="shared" si="7"/>
        <v>24.615384615384617</v>
      </c>
      <c r="J31" s="94">
        <v>415.9</v>
      </c>
      <c r="K31" s="94">
        <f t="shared" si="5"/>
        <v>24.894894894894893</v>
      </c>
      <c r="L31" s="95">
        <v>8.1</v>
      </c>
      <c r="M31" s="100">
        <f t="shared" ref="M31" si="26">((L31/L30)-1)*100</f>
        <v>24.615384615384617</v>
      </c>
      <c r="N31" s="22">
        <f>'Precios M Anual'!B31</f>
        <v>73.189011343110877</v>
      </c>
      <c r="O31" s="94">
        <f t="shared" ref="O31" si="27">((N31/N30)-1)*100</f>
        <v>15.099404412381512</v>
      </c>
    </row>
    <row r="32" spans="1:15" ht="15.75" x14ac:dyDescent="0.25">
      <c r="A32" s="5">
        <v>1947</v>
      </c>
      <c r="B32" s="29">
        <v>416.7</v>
      </c>
      <c r="C32" s="6">
        <f t="shared" si="13"/>
        <v>8.0457385848004659</v>
      </c>
      <c r="D32" s="54">
        <f t="shared" si="11"/>
        <v>90.602713515393972</v>
      </c>
      <c r="E32" s="6">
        <f t="shared" si="3"/>
        <v>8.0457385848004659</v>
      </c>
      <c r="G32" s="6">
        <f t="shared" si="4"/>
        <v>84.259259259259224</v>
      </c>
      <c r="H32" s="98">
        <f t="shared" si="14"/>
        <v>472.89666666666687</v>
      </c>
      <c r="I32" s="100">
        <f t="shared" si="7"/>
        <v>12.345679012345689</v>
      </c>
      <c r="J32" s="94">
        <v>468.4</v>
      </c>
      <c r="K32" s="94">
        <f t="shared" si="5"/>
        <v>12.623226737196447</v>
      </c>
      <c r="L32" s="95">
        <v>9.1</v>
      </c>
      <c r="M32" s="100">
        <f t="shared" ref="M32" si="28">((L32/L31)-1)*100</f>
        <v>12.345679012345689</v>
      </c>
      <c r="N32" s="22">
        <f>'Precios M Anual'!B32</f>
        <v>77.533625419268887</v>
      </c>
      <c r="O32" s="94">
        <f t="shared" ref="O32" si="29">((N32/N31)-1)*100</f>
        <v>5.9361562568326143</v>
      </c>
    </row>
    <row r="33" spans="1:15" ht="15.75" x14ac:dyDescent="0.25">
      <c r="A33" s="5">
        <v>1948</v>
      </c>
      <c r="B33" s="29">
        <v>417.59</v>
      </c>
      <c r="C33" s="6">
        <f t="shared" si="13"/>
        <v>0.21358291336692758</v>
      </c>
      <c r="D33" s="54">
        <f t="shared" si="11"/>
        <v>90.796225430509651</v>
      </c>
      <c r="E33" s="6">
        <f t="shared" si="3"/>
        <v>0.21358291336692758</v>
      </c>
      <c r="G33" s="6">
        <f t="shared" si="4"/>
        <v>89.814814814814781</v>
      </c>
      <c r="H33" s="98">
        <f t="shared" si="14"/>
        <v>504.07666666666688</v>
      </c>
      <c r="I33" s="100">
        <f t="shared" si="7"/>
        <v>6.5934065934065922</v>
      </c>
      <c r="J33" s="94">
        <v>497.2</v>
      </c>
      <c r="K33" s="94">
        <f t="shared" si="5"/>
        <v>6.1485909479077838</v>
      </c>
      <c r="L33" s="95">
        <v>9.6999999999999993</v>
      </c>
      <c r="M33" s="100">
        <f t="shared" ref="M33" si="30">((L33/L32)-1)*100</f>
        <v>6.5934065934065922</v>
      </c>
      <c r="N33" s="22">
        <f>'Precios M Anual'!B33</f>
        <v>83.211761311313325</v>
      </c>
      <c r="O33" s="94">
        <f t="shared" ref="O33" si="31">((N33/N32)-1)*100</f>
        <v>7.3234494857418175</v>
      </c>
    </row>
    <row r="34" spans="1:15" ht="15.75" x14ac:dyDescent="0.25">
      <c r="A34" s="5">
        <v>1949</v>
      </c>
      <c r="B34" s="29">
        <v>442.86</v>
      </c>
      <c r="C34" s="6">
        <f t="shared" si="13"/>
        <v>6.0513901194952036</v>
      </c>
      <c r="D34" s="54">
        <f t="shared" si="11"/>
        <v>96.29065924508609</v>
      </c>
      <c r="E34" s="6">
        <f t="shared" ref="E34:E75" si="32">((D34/D33)-1)*100</f>
        <v>6.0513901194951814</v>
      </c>
      <c r="G34" s="6">
        <f t="shared" si="4"/>
        <v>94.444444444444414</v>
      </c>
      <c r="H34" s="98">
        <f t="shared" si="14"/>
        <v>530.06000000000029</v>
      </c>
      <c r="I34" s="100">
        <f t="shared" si="7"/>
        <v>5.1546391752577359</v>
      </c>
      <c r="J34" s="94">
        <v>523.79999999999995</v>
      </c>
      <c r="K34" s="94">
        <f t="shared" si="5"/>
        <v>5.349959774738533</v>
      </c>
      <c r="L34" s="95">
        <v>10.199999999999999</v>
      </c>
      <c r="M34" s="100">
        <f t="shared" ref="M34" si="33">((L34/L33)-1)*100</f>
        <v>5.1546391752577359</v>
      </c>
      <c r="N34" s="22">
        <f>'Precios M Anual'!B34</f>
        <v>91.162218377628221</v>
      </c>
      <c r="O34" s="94">
        <f t="shared" ref="O34" si="34">((N34/N33)-1)*100</f>
        <v>9.55448717948717</v>
      </c>
    </row>
    <row r="35" spans="1:15" ht="15.75" x14ac:dyDescent="0.25">
      <c r="A35" s="5">
        <v>1950</v>
      </c>
      <c r="B35" s="29">
        <v>459.92</v>
      </c>
      <c r="C35" s="6">
        <f t="shared" si="13"/>
        <v>3.8522332113986257</v>
      </c>
      <c r="D35" s="55">
        <f t="shared" si="11"/>
        <v>100</v>
      </c>
      <c r="E35" s="6">
        <f t="shared" si="32"/>
        <v>3.8522332113986479</v>
      </c>
      <c r="G35" s="114">
        <f t="shared" si="4"/>
        <v>100</v>
      </c>
      <c r="H35" s="98">
        <f t="shared" si="14"/>
        <v>561.24000000000046</v>
      </c>
      <c r="I35" s="100">
        <f t="shared" si="7"/>
        <v>5.8823529411764941</v>
      </c>
      <c r="J35" s="94">
        <v>555.4</v>
      </c>
      <c r="K35" s="94">
        <f t="shared" si="5"/>
        <v>6.0328369606720278</v>
      </c>
      <c r="L35" s="95">
        <v>10.8</v>
      </c>
      <c r="M35" s="100">
        <f t="shared" ref="M35" si="35">((L35/L34)-1)*100</f>
        <v>5.8823529411764941</v>
      </c>
      <c r="N35" s="22">
        <f>'Precios M Anual'!B35</f>
        <v>100.00000000000006</v>
      </c>
      <c r="O35" s="94">
        <f t="shared" ref="O35" si="36">((N35/N34)-1)*100</f>
        <v>9.6945662135627497</v>
      </c>
    </row>
    <row r="36" spans="1:15" ht="15.75" x14ac:dyDescent="0.25">
      <c r="A36" s="5">
        <v>1951</v>
      </c>
      <c r="B36" s="29">
        <v>545.62</v>
      </c>
      <c r="C36" s="6">
        <f t="shared" si="13"/>
        <v>18.633675421812491</v>
      </c>
      <c r="D36" s="54">
        <f t="shared" si="11"/>
        <v>118.63367542181248</v>
      </c>
      <c r="E36" s="6">
        <f t="shared" si="32"/>
        <v>18.633675421812491</v>
      </c>
      <c r="G36" s="6">
        <f t="shared" si="4"/>
        <v>112.96296296296295</v>
      </c>
      <c r="H36" s="98">
        <f t="shared" si="14"/>
        <v>633.99333333333379</v>
      </c>
      <c r="I36" s="100">
        <f t="shared" si="7"/>
        <v>12.962962962962955</v>
      </c>
      <c r="J36" s="94">
        <v>625.4</v>
      </c>
      <c r="K36" s="94">
        <f t="shared" si="5"/>
        <v>12.603528988116675</v>
      </c>
      <c r="L36" s="95">
        <v>12.2</v>
      </c>
      <c r="M36" s="100">
        <f t="shared" ref="M36" si="37">((L36/L35)-1)*100</f>
        <v>12.962962962962955</v>
      </c>
      <c r="N36" s="22">
        <f>'Precios M Anual'!B36</f>
        <v>124.39946077226945</v>
      </c>
      <c r="O36" s="94">
        <f t="shared" ref="O36" si="38">((N36/N35)-1)*100</f>
        <v>24.399460772269379</v>
      </c>
    </row>
    <row r="37" spans="1:15" ht="15.75" x14ac:dyDescent="0.25">
      <c r="A37" s="5">
        <v>1952</v>
      </c>
      <c r="B37" s="29">
        <v>607</v>
      </c>
      <c r="C37" s="6">
        <f t="shared" si="13"/>
        <v>11.249587625087054</v>
      </c>
      <c r="D37" s="54">
        <f t="shared" si="11"/>
        <v>131.97947469125063</v>
      </c>
      <c r="E37" s="6">
        <f t="shared" si="32"/>
        <v>11.249587625087031</v>
      </c>
      <c r="G37" s="6">
        <f t="shared" si="4"/>
        <v>128.7037037037037</v>
      </c>
      <c r="H37" s="98">
        <f t="shared" si="14"/>
        <v>722.33666666666727</v>
      </c>
      <c r="I37" s="100">
        <f t="shared" si="7"/>
        <v>13.934426229508201</v>
      </c>
      <c r="J37" s="94">
        <v>716.1</v>
      </c>
      <c r="K37" s="94">
        <f t="shared" si="5"/>
        <v>14.502718260313397</v>
      </c>
      <c r="L37" s="95">
        <v>13.9</v>
      </c>
      <c r="M37" s="100">
        <f t="shared" ref="M37" si="39">((L37/L36)-1)*100</f>
        <v>13.934426229508201</v>
      </c>
      <c r="N37" s="22">
        <f>'Precios M Anual'!B37</f>
        <v>128.89744451309085</v>
      </c>
      <c r="O37" s="94">
        <f t="shared" ref="O37" si="40">((N37/N36)-1)*100</f>
        <v>3.6157582298974589</v>
      </c>
    </row>
    <row r="38" spans="1:15" ht="15.75" x14ac:dyDescent="0.25">
      <c r="A38" s="5">
        <v>1953</v>
      </c>
      <c r="B38" s="29">
        <v>592.16999999999996</v>
      </c>
      <c r="C38" s="6">
        <f t="shared" si="13"/>
        <v>-2.4431630971993523</v>
      </c>
      <c r="D38" s="54">
        <f t="shared" si="11"/>
        <v>128.75500086971644</v>
      </c>
      <c r="E38" s="6">
        <f t="shared" si="32"/>
        <v>-2.4431630971993523</v>
      </c>
      <c r="G38" s="6">
        <f t="shared" si="4"/>
        <v>126.85185185185186</v>
      </c>
      <c r="H38" s="98">
        <f t="shared" si="14"/>
        <v>711.94333333333395</v>
      </c>
      <c r="I38" s="100">
        <f t="shared" si="7"/>
        <v>-1.4388489208633004</v>
      </c>
      <c r="J38" s="99" t="s">
        <v>1</v>
      </c>
      <c r="K38" s="99" t="s">
        <v>1</v>
      </c>
      <c r="L38" s="95">
        <v>13.7</v>
      </c>
      <c r="M38" s="100">
        <f t="shared" ref="M38" si="41">((L38/L37)-1)*100</f>
        <v>-1.4388489208633115</v>
      </c>
      <c r="N38" s="22">
        <f>'Precios M Anual'!B38</f>
        <v>126.48330279189781</v>
      </c>
      <c r="O38" s="94">
        <f t="shared" ref="O38" si="42">((N38/N37)-1)*100</f>
        <v>-1.8729166666666131</v>
      </c>
    </row>
    <row r="39" spans="1:15" ht="15.75" x14ac:dyDescent="0.25">
      <c r="A39" s="5">
        <v>1954</v>
      </c>
      <c r="B39" s="29">
        <v>674.09</v>
      </c>
      <c r="C39" s="6">
        <f t="shared" si="13"/>
        <v>13.833865275174361</v>
      </c>
      <c r="D39" s="54">
        <f t="shared" si="11"/>
        <v>146.56679422508262</v>
      </c>
      <c r="E39" s="6">
        <f t="shared" si="32"/>
        <v>13.833865275174384</v>
      </c>
      <c r="G39" s="6">
        <f t="shared" si="4"/>
        <v>133.33333333333334</v>
      </c>
      <c r="H39" s="98">
        <f t="shared" si="14"/>
        <v>748.32000000000073</v>
      </c>
      <c r="I39" s="100">
        <f t="shared" si="7"/>
        <v>5.1094890510948954</v>
      </c>
      <c r="J39" s="99" t="s">
        <v>1</v>
      </c>
      <c r="K39" s="99" t="s">
        <v>1</v>
      </c>
      <c r="L39" s="95">
        <v>14.4</v>
      </c>
      <c r="M39" s="100">
        <f t="shared" ref="M39" si="43">((L39/L38)-1)*100</f>
        <v>5.1094890510948954</v>
      </c>
      <c r="N39" s="22">
        <f>'Precios M Anual'!B39</f>
        <v>138.0974996152128</v>
      </c>
      <c r="O39" s="94">
        <f t="shared" ref="O39" si="44">((N39/N38)-1)*100</f>
        <v>9.1823952782319029</v>
      </c>
    </row>
    <row r="40" spans="1:15" ht="15.75" x14ac:dyDescent="0.25">
      <c r="A40" s="5">
        <v>1955</v>
      </c>
      <c r="B40" s="29">
        <v>735.34</v>
      </c>
      <c r="C40" s="6">
        <f t="shared" si="13"/>
        <v>9.0863237846578357</v>
      </c>
      <c r="D40" s="54">
        <f t="shared" si="11"/>
        <v>159.8843277091668</v>
      </c>
      <c r="E40" s="6">
        <f t="shared" si="32"/>
        <v>9.0863237846578357</v>
      </c>
      <c r="G40" s="6">
        <f t="shared" si="4"/>
        <v>154.62962962962962</v>
      </c>
      <c r="H40" s="98">
        <f t="shared" si="14"/>
        <v>867.84333333333404</v>
      </c>
      <c r="I40" s="100">
        <f t="shared" si="7"/>
        <v>15.972222222222211</v>
      </c>
      <c r="J40" s="99" t="s">
        <v>1</v>
      </c>
      <c r="K40" s="99" t="s">
        <v>1</v>
      </c>
      <c r="L40" s="95">
        <v>16.7</v>
      </c>
      <c r="M40" s="100">
        <f t="shared" ref="M40" si="45">((L40/L39)-1)*100</f>
        <v>15.972222222222211</v>
      </c>
      <c r="N40" s="22">
        <f>'Precios M Anual'!B40</f>
        <v>157.18694523754928</v>
      </c>
      <c r="O40" s="94">
        <f t="shared" ref="O40" si="46">((N40/N39)-1)*100</f>
        <v>13.823165282156635</v>
      </c>
    </row>
    <row r="41" spans="1:15" ht="15.75" x14ac:dyDescent="0.25">
      <c r="A41" s="5">
        <v>1956</v>
      </c>
      <c r="B41" s="29">
        <v>772.05</v>
      </c>
      <c r="C41" s="6">
        <f t="shared" si="13"/>
        <v>4.9922484836946168</v>
      </c>
      <c r="D41" s="54">
        <f t="shared" si="11"/>
        <v>167.86615063489302</v>
      </c>
      <c r="E41" s="6">
        <f t="shared" si="32"/>
        <v>4.9922484836946168</v>
      </c>
      <c r="G41" s="6">
        <f t="shared" si="4"/>
        <v>162.03703703703701</v>
      </c>
      <c r="H41" s="98">
        <f t="shared" si="14"/>
        <v>909.41666666666731</v>
      </c>
      <c r="I41" s="100">
        <f t="shared" si="7"/>
        <v>4.7904191616766401</v>
      </c>
      <c r="J41" s="99" t="s">
        <v>1</v>
      </c>
      <c r="K41" s="99" t="s">
        <v>1</v>
      </c>
      <c r="L41" s="95">
        <v>17.5</v>
      </c>
      <c r="M41" s="100">
        <f t="shared" ref="M41" si="47">((L41/L40)-1)*100</f>
        <v>4.7904191616766401</v>
      </c>
      <c r="N41" s="22">
        <f>'Precios M Anual'!B41</f>
        <v>164.49742963313366</v>
      </c>
      <c r="O41" s="94">
        <f t="shared" ref="O41" si="48">((N41/N40)-1)*100</f>
        <v>4.6508215962441257</v>
      </c>
    </row>
    <row r="42" spans="1:15" ht="15.75" x14ac:dyDescent="0.25">
      <c r="A42" s="5">
        <v>1957</v>
      </c>
      <c r="B42" s="29">
        <v>808.9</v>
      </c>
      <c r="C42" s="6">
        <f t="shared" si="13"/>
        <v>4.7730069296030075</v>
      </c>
      <c r="D42" s="54">
        <f t="shared" si="11"/>
        <v>175.8784136371543</v>
      </c>
      <c r="E42" s="6">
        <f t="shared" si="32"/>
        <v>4.7730069296030075</v>
      </c>
      <c r="G42" s="6">
        <f t="shared" si="4"/>
        <v>171.29629629629628</v>
      </c>
      <c r="H42" s="98">
        <f t="shared" si="14"/>
        <v>961.38333333333401</v>
      </c>
      <c r="I42" s="100">
        <f t="shared" si="7"/>
        <v>5.7142857142857162</v>
      </c>
      <c r="J42" s="99" t="s">
        <v>1</v>
      </c>
      <c r="K42" s="99" t="s">
        <v>1</v>
      </c>
      <c r="L42" s="95">
        <v>18.5</v>
      </c>
      <c r="M42" s="100">
        <f t="shared" ref="M42" si="49">((L42/L41)-1)*100</f>
        <v>5.7142857142857162</v>
      </c>
      <c r="N42" s="22">
        <f>'Precios M Anual'!B42</f>
        <v>171.64648377392595</v>
      </c>
      <c r="O42" s="94">
        <f t="shared" ref="O42" si="50">((N42/N41)-1)*100</f>
        <v>4.3459974765175824</v>
      </c>
    </row>
    <row r="43" spans="1:15" ht="15.75" x14ac:dyDescent="0.25">
      <c r="A43" s="5">
        <v>1958</v>
      </c>
      <c r="B43" s="29">
        <v>869.87</v>
      </c>
      <c r="C43" s="6">
        <f t="shared" si="13"/>
        <v>7.5373964643342894</v>
      </c>
      <c r="D43" s="54">
        <f t="shared" si="11"/>
        <v>189.13506696816839</v>
      </c>
      <c r="E43" s="6">
        <f t="shared" si="32"/>
        <v>7.5373964643342894</v>
      </c>
      <c r="G43" s="6">
        <f t="shared" si="4"/>
        <v>190.74074074074073</v>
      </c>
      <c r="H43" s="98">
        <f t="shared" si="14"/>
        <v>1070.5133333333342</v>
      </c>
      <c r="I43" s="100">
        <f t="shared" si="7"/>
        <v>11.351351351351369</v>
      </c>
      <c r="J43" s="99" t="s">
        <v>1</v>
      </c>
      <c r="K43" s="99" t="s">
        <v>1</v>
      </c>
      <c r="L43" s="95">
        <v>20.6</v>
      </c>
      <c r="M43" s="100">
        <f t="shared" ref="M43" si="51">((L43/L42)-1)*100</f>
        <v>11.351351351351369</v>
      </c>
      <c r="N43" s="22">
        <f>'Precios M Anual'!B43</f>
        <v>179.25676721412415</v>
      </c>
      <c r="O43" s="94">
        <f t="shared" ref="O43" si="52">((N43/N42)-1)*100</f>
        <v>4.4336960902861433</v>
      </c>
    </row>
    <row r="44" spans="1:15" ht="15.75" x14ac:dyDescent="0.25">
      <c r="A44" s="5">
        <v>1959</v>
      </c>
      <c r="B44" s="29">
        <v>920.51</v>
      </c>
      <c r="C44" s="6">
        <f t="shared" si="13"/>
        <v>5.8215595433800393</v>
      </c>
      <c r="D44" s="54">
        <f t="shared" si="11"/>
        <v>200.14567750913201</v>
      </c>
      <c r="E44" s="6">
        <f t="shared" si="32"/>
        <v>5.8215595433800393</v>
      </c>
      <c r="G44" s="6">
        <f t="shared" si="4"/>
        <v>195.37037037037038</v>
      </c>
      <c r="H44" s="98">
        <f t="shared" si="14"/>
        <v>1096.4966666666676</v>
      </c>
      <c r="I44" s="100">
        <f t="shared" si="7"/>
        <v>2.4271844660194164</v>
      </c>
      <c r="J44" s="99" t="s">
        <v>1</v>
      </c>
      <c r="K44" s="99" t="s">
        <v>1</v>
      </c>
      <c r="L44" s="95">
        <v>21.1</v>
      </c>
      <c r="M44" s="100">
        <f t="shared" ref="M44" si="53">((L44/L43)-1)*100</f>
        <v>2.4271844660194164</v>
      </c>
      <c r="N44" s="22">
        <f>'Precios M Anual'!B44</f>
        <v>181.32076832896584</v>
      </c>
      <c r="O44" s="94">
        <f t="shared" ref="O44" si="54">((N44/N43)-1)*100</f>
        <v>1.1514215875466638</v>
      </c>
    </row>
    <row r="45" spans="1:15" ht="15.75" x14ac:dyDescent="0.25">
      <c r="A45" s="5">
        <v>1960</v>
      </c>
      <c r="B45" s="29">
        <v>962.68</v>
      </c>
      <c r="C45" s="6">
        <f t="shared" si="13"/>
        <v>4.5811560982498722</v>
      </c>
      <c r="D45" s="54">
        <f t="shared" si="11"/>
        <v>209.31466341972515</v>
      </c>
      <c r="E45" s="6">
        <f t="shared" si="32"/>
        <v>4.5811560982498722</v>
      </c>
      <c r="G45" s="6">
        <f t="shared" si="4"/>
        <v>205.55555555555557</v>
      </c>
      <c r="H45" s="98">
        <f t="shared" si="14"/>
        <v>1153.660000000001</v>
      </c>
      <c r="I45" s="100">
        <f t="shared" si="7"/>
        <v>5.2132701421800931</v>
      </c>
      <c r="J45" s="99" t="s">
        <v>1</v>
      </c>
      <c r="K45" s="99" t="s">
        <v>1</v>
      </c>
      <c r="L45" s="102">
        <v>22.2</v>
      </c>
      <c r="M45" s="100">
        <f t="shared" ref="M45" si="55">((L45/L44)-1)*100</f>
        <v>5.2132701421800931</v>
      </c>
      <c r="N45" s="22">
        <f>'Precios M Anual'!B45</f>
        <v>190.22249380750074</v>
      </c>
      <c r="O45" s="94">
        <f t="shared" ref="O45" si="56">((N45/N44)-1)*100</f>
        <v>4.9093799682034867</v>
      </c>
    </row>
    <row r="46" spans="1:15" ht="15.75" x14ac:dyDescent="0.25">
      <c r="A46" s="5">
        <v>1961</v>
      </c>
      <c r="B46" s="29">
        <v>972.08</v>
      </c>
      <c r="C46" s="6">
        <f t="shared" si="13"/>
        <v>0.9764407695184385</v>
      </c>
      <c r="D46" s="54">
        <f t="shared" si="11"/>
        <v>211.35849712993564</v>
      </c>
      <c r="E46" s="6">
        <f t="shared" si="32"/>
        <v>0.9764407695184385</v>
      </c>
      <c r="G46" s="6">
        <f t="shared" si="4"/>
        <v>209.25925925925927</v>
      </c>
      <c r="H46" s="98">
        <f t="shared" si="14"/>
        <v>1174.4466666666676</v>
      </c>
      <c r="I46" s="100">
        <f t="shared" si="7"/>
        <v>1.8018018018018056</v>
      </c>
      <c r="J46" s="99" t="s">
        <v>1</v>
      </c>
      <c r="K46" s="99" t="s">
        <v>1</v>
      </c>
      <c r="L46" s="102">
        <v>22.6</v>
      </c>
      <c r="M46" s="100">
        <f t="shared" ref="M46" si="57">((L46/L45)-1)*100</f>
        <v>1.8018018018018056</v>
      </c>
      <c r="N46" s="22">
        <f>'Precios M Anual'!B46</f>
        <v>192.05588027263926</v>
      </c>
      <c r="O46" s="94">
        <f t="shared" ref="O46" si="58">((N46/N45)-1)*100</f>
        <v>0.96381160210938788</v>
      </c>
    </row>
    <row r="47" spans="1:15" ht="15.75" x14ac:dyDescent="0.25">
      <c r="A47" s="5">
        <v>1962</v>
      </c>
      <c r="B47" s="29">
        <v>1003.94</v>
      </c>
      <c r="C47" s="6">
        <f t="shared" si="13"/>
        <v>3.2775080240309507</v>
      </c>
      <c r="D47" s="54">
        <f t="shared" si="11"/>
        <v>218.2857888328405</v>
      </c>
      <c r="E47" s="6">
        <f t="shared" si="32"/>
        <v>3.2775080240309507</v>
      </c>
      <c r="G47" s="6">
        <f t="shared" si="4"/>
        <v>211.11111111111111</v>
      </c>
      <c r="H47" s="98">
        <f t="shared" si="14"/>
        <v>1184.8400000000011</v>
      </c>
      <c r="I47" s="100">
        <f t="shared" si="7"/>
        <v>0.88495575221239076</v>
      </c>
      <c r="J47" s="99" t="s">
        <v>1</v>
      </c>
      <c r="K47" s="99" t="s">
        <v>1</v>
      </c>
      <c r="L47" s="102">
        <v>22.8</v>
      </c>
      <c r="M47" s="100">
        <f t="shared" ref="M47" si="59">((L47/L46)-1)*100</f>
        <v>0.88495575221239076</v>
      </c>
      <c r="N47" s="22">
        <f>'Precios M Anual'!B47</f>
        <v>195.51510001818394</v>
      </c>
      <c r="O47" s="94">
        <f t="shared" ref="O47" si="60">((N47/N46)-1)*100</f>
        <v>1.8011527377521874</v>
      </c>
    </row>
    <row r="48" spans="1:15" ht="15.75" x14ac:dyDescent="0.25">
      <c r="A48" s="5">
        <v>1963</v>
      </c>
      <c r="B48" s="29">
        <v>1006.15</v>
      </c>
      <c r="C48" s="6">
        <f t="shared" si="13"/>
        <v>0.22013267725162766</v>
      </c>
      <c r="D48" s="54">
        <f t="shared" si="11"/>
        <v>218.76630718385806</v>
      </c>
      <c r="E48" s="6">
        <f t="shared" si="32"/>
        <v>0.22013267725162766</v>
      </c>
      <c r="G48" s="6">
        <f t="shared" si="4"/>
        <v>212.96296296296299</v>
      </c>
      <c r="H48" s="98">
        <f t="shared" si="14"/>
        <v>1195.2333333333345</v>
      </c>
      <c r="I48" s="100">
        <f t="shared" si="7"/>
        <v>0.87719298245614308</v>
      </c>
      <c r="J48" s="99" t="s">
        <v>1</v>
      </c>
      <c r="K48" s="99" t="s">
        <v>1</v>
      </c>
      <c r="L48" s="102">
        <v>23</v>
      </c>
      <c r="M48" s="100">
        <f t="shared" ref="M48" si="61">((L48/L47)-1)*100</f>
        <v>0.87719298245614308</v>
      </c>
      <c r="N48" s="22">
        <f>'Precios M Anual'!B48</f>
        <v>196.64511180172852</v>
      </c>
      <c r="O48" s="94">
        <f t="shared" ref="O48" si="62">((N48/N47)-1)*100</f>
        <v>0.57796650153336682</v>
      </c>
    </row>
    <row r="49" spans="1:15" ht="15.75" x14ac:dyDescent="0.25">
      <c r="A49" s="5">
        <v>1964</v>
      </c>
      <c r="B49" s="29">
        <v>1047.93</v>
      </c>
      <c r="C49" s="6">
        <f t="shared" si="13"/>
        <v>4.1524623565074803</v>
      </c>
      <c r="D49" s="54">
        <f t="shared" si="11"/>
        <v>227.8504957383893</v>
      </c>
      <c r="E49" s="6">
        <f t="shared" si="32"/>
        <v>4.1524623565074803</v>
      </c>
      <c r="G49" s="6">
        <f t="shared" si="4"/>
        <v>217.59259259259264</v>
      </c>
      <c r="H49" s="98">
        <f t="shared" si="14"/>
        <v>1221.2166666666681</v>
      </c>
      <c r="I49" s="100">
        <f t="shared" si="7"/>
        <v>2.1739130434782705</v>
      </c>
      <c r="J49" s="99" t="s">
        <v>1</v>
      </c>
      <c r="K49" s="99" t="s">
        <v>1</v>
      </c>
      <c r="L49" s="102">
        <v>23.5</v>
      </c>
      <c r="M49" s="100">
        <f t="shared" ref="M49" si="63">((L49/L48)-1)*100</f>
        <v>2.1739130434782705</v>
      </c>
      <c r="N49" s="22">
        <f>'Precios M Anual'!B49</f>
        <v>204.98183138849117</v>
      </c>
      <c r="O49" s="94">
        <f t="shared" ref="O49" si="64">((N49/N48)-1)*100</f>
        <v>4.2394746100621772</v>
      </c>
    </row>
    <row r="50" spans="1:15" ht="15.75" x14ac:dyDescent="0.25">
      <c r="A50" s="5">
        <v>1965</v>
      </c>
      <c r="B50" s="29">
        <v>1068.72</v>
      </c>
      <c r="C50" s="6">
        <f t="shared" si="13"/>
        <v>1.9839111391027897</v>
      </c>
      <c r="D50" s="54">
        <f t="shared" si="11"/>
        <v>232.37084710384414</v>
      </c>
      <c r="E50" s="6">
        <f t="shared" si="32"/>
        <v>1.9839111391027897</v>
      </c>
      <c r="G50" s="6">
        <f t="shared" si="4"/>
        <v>225.00000000000009</v>
      </c>
      <c r="H50" s="98">
        <f t="shared" si="14"/>
        <v>1262.7900000000016</v>
      </c>
      <c r="I50" s="100">
        <f t="shared" si="7"/>
        <v>3.4042553191489411</v>
      </c>
      <c r="J50" s="99" t="s">
        <v>1</v>
      </c>
      <c r="K50" s="99" t="s">
        <v>1</v>
      </c>
      <c r="L50" s="102">
        <v>24.3</v>
      </c>
      <c r="M50" s="100">
        <f t="shared" ref="M50" si="65">((L50/L49)-1)*100</f>
        <v>3.4042553191489411</v>
      </c>
      <c r="N50" s="22">
        <f>'Precios M Anual'!B50</f>
        <v>208.72931944616448</v>
      </c>
      <c r="O50" s="94">
        <f t="shared" ref="O50" si="66">((N50/N49)-1)*100</f>
        <v>1.828204983968007</v>
      </c>
    </row>
    <row r="51" spans="1:15" ht="15.75" x14ac:dyDescent="0.25">
      <c r="A51" s="5">
        <v>1966</v>
      </c>
      <c r="B51" s="29">
        <v>1105.95</v>
      </c>
      <c r="C51" s="6">
        <f t="shared" si="13"/>
        <v>3.4836065573770503</v>
      </c>
      <c r="D51" s="54">
        <f t="shared" si="11"/>
        <v>240.46573317098625</v>
      </c>
      <c r="E51" s="6">
        <f t="shared" si="32"/>
        <v>3.4836065573770503</v>
      </c>
      <c r="G51" s="6">
        <f t="shared" si="4"/>
        <v>235.18518518518525</v>
      </c>
      <c r="H51" s="98">
        <f t="shared" si="14"/>
        <v>1319.9533333333347</v>
      </c>
      <c r="I51" s="100">
        <f t="shared" si="7"/>
        <v>4.5267489711934061</v>
      </c>
      <c r="J51" s="99" t="s">
        <v>1</v>
      </c>
      <c r="K51" s="99" t="s">
        <v>1</v>
      </c>
      <c r="L51" s="102">
        <v>25.4</v>
      </c>
      <c r="M51" s="100">
        <f t="shared" ref="M51" si="67">((L51/L50)-1)*100</f>
        <v>4.5267489711934061</v>
      </c>
      <c r="N51" s="22">
        <f>'Precios M Anual'!B51</f>
        <v>211.4621030451448</v>
      </c>
      <c r="O51" s="94">
        <f t="shared" ref="O51" si="68">((N51/N50)-1)*100</f>
        <v>1.3092475969506356</v>
      </c>
    </row>
    <row r="52" spans="1:15" ht="15.75" x14ac:dyDescent="0.25">
      <c r="A52" s="5">
        <v>1967</v>
      </c>
      <c r="B52" s="29">
        <v>1083.27</v>
      </c>
      <c r="C52" s="6">
        <f t="shared" si="13"/>
        <v>-2.0507256205072655</v>
      </c>
      <c r="D52" s="54">
        <f t="shared" si="11"/>
        <v>235.53444077230822</v>
      </c>
      <c r="E52" s="6">
        <f t="shared" si="32"/>
        <v>-2.0507256205072544</v>
      </c>
      <c r="G52" s="6">
        <f t="shared" si="4"/>
        <v>241.6666666666668</v>
      </c>
      <c r="H52" s="98">
        <f t="shared" si="14"/>
        <v>1356.3300000000017</v>
      </c>
      <c r="I52" s="100">
        <f t="shared" si="7"/>
        <v>2.7559055118110409</v>
      </c>
      <c r="J52" s="99" t="s">
        <v>1</v>
      </c>
      <c r="K52" s="99" t="s">
        <v>1</v>
      </c>
      <c r="L52" s="102">
        <v>26.1</v>
      </c>
      <c r="M52" s="100">
        <f t="shared" ref="M52" si="69">((L52/L51)-1)*100</f>
        <v>2.7559055118110409</v>
      </c>
      <c r="N52" s="22">
        <f>'Precios M Anual'!B52</f>
        <v>217.49267613487757</v>
      </c>
      <c r="O52" s="94">
        <f t="shared" ref="O52" si="70">((N52/N51)-1)*100</f>
        <v>2.8518457931184571</v>
      </c>
    </row>
    <row r="53" spans="1:15" ht="15.75" x14ac:dyDescent="0.25">
      <c r="A53" s="5">
        <v>1968</v>
      </c>
      <c r="B53" s="29">
        <v>1130.6199999999999</v>
      </c>
      <c r="C53" s="6">
        <f t="shared" si="13"/>
        <v>4.3710247676017833</v>
      </c>
      <c r="D53" s="54">
        <f t="shared" si="11"/>
        <v>245.82970951469818</v>
      </c>
      <c r="E53" s="6">
        <f t="shared" si="32"/>
        <v>4.3710247676017833</v>
      </c>
      <c r="G53" s="6">
        <f t="shared" si="4"/>
        <v>245.37037037037047</v>
      </c>
      <c r="H53" s="98">
        <f t="shared" si="14"/>
        <v>1377.1166666666684</v>
      </c>
      <c r="I53" s="100">
        <f t="shared" si="7"/>
        <v>1.5325670498084198</v>
      </c>
      <c r="J53" s="99" t="s">
        <v>1</v>
      </c>
      <c r="K53" s="99" t="s">
        <v>1</v>
      </c>
      <c r="L53" s="102">
        <v>26.5</v>
      </c>
      <c r="M53" s="100">
        <f t="shared" ref="M53" si="71">((L53/L52)-1)*100</f>
        <v>1.5325670498084198</v>
      </c>
      <c r="N53" s="22">
        <f>'Precios M Anual'!B53</f>
        <v>221.70139349195688</v>
      </c>
      <c r="O53" s="94">
        <f t="shared" ref="O53" si="72">((N53/N52)-1)*100</f>
        <v>1.9351076237938525</v>
      </c>
    </row>
    <row r="54" spans="1:15" ht="15.75" x14ac:dyDescent="0.25">
      <c r="A54" s="5">
        <v>1969</v>
      </c>
      <c r="B54" s="29">
        <v>1111.47</v>
      </c>
      <c r="C54" s="6">
        <f t="shared" si="13"/>
        <v>-1.6937609453220204</v>
      </c>
      <c r="D54" s="54">
        <f t="shared" si="11"/>
        <v>241.66594190293961</v>
      </c>
      <c r="E54" s="6">
        <f t="shared" si="32"/>
        <v>-1.6937609453220426</v>
      </c>
      <c r="G54" s="6">
        <f t="shared" si="4"/>
        <v>252.77777777777786</v>
      </c>
      <c r="H54" s="98">
        <f t="shared" si="14"/>
        <v>1418.6900000000016</v>
      </c>
      <c r="I54" s="100">
        <f t="shared" si="7"/>
        <v>3.0188679245283012</v>
      </c>
      <c r="J54" s="99" t="s">
        <v>1</v>
      </c>
      <c r="K54" s="99" t="s">
        <v>1</v>
      </c>
      <c r="L54" s="102">
        <v>27.3</v>
      </c>
      <c r="M54" s="100">
        <f t="shared" ref="M54" si="73">((L54/L53)-1)*100</f>
        <v>3.0188679245283012</v>
      </c>
      <c r="N54" s="22">
        <f>'Precios M Anual'!B54</f>
        <v>227.30336331577891</v>
      </c>
      <c r="O54" s="94">
        <f t="shared" ref="O54" si="74">((N54/N53)-1)*100</f>
        <v>2.526808575980044</v>
      </c>
    </row>
    <row r="55" spans="1:15" ht="15.75" x14ac:dyDescent="0.25">
      <c r="A55" s="5">
        <v>1970</v>
      </c>
      <c r="B55" s="29">
        <v>1184.79</v>
      </c>
      <c r="C55" s="6">
        <f t="shared" si="13"/>
        <v>6.5966692758238965</v>
      </c>
      <c r="D55" s="54">
        <f t="shared" si="11"/>
        <v>257.6078448425813</v>
      </c>
      <c r="E55" s="6">
        <f t="shared" si="32"/>
        <v>6.5966692758239187</v>
      </c>
      <c r="G55" s="6">
        <f t="shared" si="4"/>
        <v>267.59259259259267</v>
      </c>
      <c r="H55" s="98">
        <f t="shared" si="14"/>
        <v>1501.8366666666684</v>
      </c>
      <c r="I55" s="100">
        <f t="shared" si="7"/>
        <v>5.8608058608058622</v>
      </c>
      <c r="J55" s="99" t="s">
        <v>1</v>
      </c>
      <c r="K55" s="99" t="s">
        <v>1</v>
      </c>
      <c r="L55" s="102">
        <v>28.9</v>
      </c>
      <c r="M55" s="100">
        <f t="shared" ref="M55" si="75">((L55/L54)-1)*100</f>
        <v>5.8608058608058622</v>
      </c>
      <c r="N55" s="22">
        <f>'Precios M Anual'!B55</f>
        <v>238.67625274463239</v>
      </c>
      <c r="O55" s="94">
        <f t="shared" ref="O55" si="76">((N55/N54)-1)*100</f>
        <v>5.0033968978513643</v>
      </c>
    </row>
    <row r="56" spans="1:15" ht="15.75" x14ac:dyDescent="0.25">
      <c r="A56" s="5">
        <v>1971</v>
      </c>
      <c r="B56" s="29">
        <v>1233.0999999999999</v>
      </c>
      <c r="C56" s="6">
        <f t="shared" si="13"/>
        <v>4.0775158466901162</v>
      </c>
      <c r="D56" s="54">
        <f t="shared" si="11"/>
        <v>268.11184553835449</v>
      </c>
      <c r="E56" s="6">
        <f t="shared" si="32"/>
        <v>4.0775158466901384</v>
      </c>
      <c r="G56" s="6">
        <f t="shared" si="4"/>
        <v>275.92592592592604</v>
      </c>
      <c r="H56" s="98">
        <f t="shared" si="14"/>
        <v>1548.6066666666686</v>
      </c>
      <c r="I56" s="100">
        <f t="shared" si="7"/>
        <v>3.114186851211076</v>
      </c>
      <c r="J56" s="99" t="s">
        <v>1</v>
      </c>
      <c r="K56" s="99" t="s">
        <v>1</v>
      </c>
      <c r="L56" s="102">
        <v>29.8</v>
      </c>
      <c r="M56" s="100">
        <f t="shared" ref="M56" si="77">((L56/L55)-1)*100</f>
        <v>3.114186851211076</v>
      </c>
      <c r="N56" s="22">
        <f>'Precios M Anual'!B56</f>
        <v>251.72950722203174</v>
      </c>
      <c r="O56" s="94">
        <f t="shared" ref="O56" si="78">((N56/N55)-1)*100</f>
        <v>5.4690210388737226</v>
      </c>
    </row>
    <row r="57" spans="1:15" ht="15.75" x14ac:dyDescent="0.25">
      <c r="A57" s="5">
        <v>1972</v>
      </c>
      <c r="B57" s="29">
        <v>1347.27</v>
      </c>
      <c r="C57" s="6">
        <f t="shared" si="13"/>
        <v>9.2587786878598699</v>
      </c>
      <c r="D57" s="54">
        <f t="shared" si="11"/>
        <v>292.93572795268739</v>
      </c>
      <c r="E57" s="6">
        <f t="shared" si="32"/>
        <v>9.2587786878598486</v>
      </c>
      <c r="G57" s="6">
        <f t="shared" si="4"/>
        <v>292.59259259259272</v>
      </c>
      <c r="H57" s="98">
        <f t="shared" si="14"/>
        <v>1642.1466666666688</v>
      </c>
      <c r="I57" s="100">
        <f t="shared" si="7"/>
        <v>6.0402684563758413</v>
      </c>
      <c r="J57" s="99" t="s">
        <v>1</v>
      </c>
      <c r="K57" s="99" t="s">
        <v>1</v>
      </c>
      <c r="L57" s="102">
        <v>31.6</v>
      </c>
      <c r="M57" s="100">
        <f t="shared" ref="M57" si="79">((L57/L56)-1)*100</f>
        <v>6.0402684563758413</v>
      </c>
      <c r="N57" s="22">
        <f>'Precios M Anual'!B57</f>
        <v>264.17422957606215</v>
      </c>
      <c r="O57" s="94">
        <f t="shared" ref="O57" si="80">((N57/N56)-1)*100</f>
        <v>4.9436883627050676</v>
      </c>
    </row>
    <row r="58" spans="1:15" ht="15.75" x14ac:dyDescent="0.25">
      <c r="A58" s="5">
        <v>1973</v>
      </c>
      <c r="B58" s="29">
        <v>1452.26</v>
      </c>
      <c r="C58" s="6">
        <f t="shared" si="13"/>
        <v>7.7927958018808363</v>
      </c>
      <c r="D58" s="54">
        <f t="shared" si="11"/>
        <v>315.76361106279353</v>
      </c>
      <c r="E58" s="6">
        <f t="shared" si="32"/>
        <v>7.7927958018808585</v>
      </c>
      <c r="G58" s="6">
        <f t="shared" si="4"/>
        <v>342.59259259259272</v>
      </c>
      <c r="H58" s="98">
        <f t="shared" si="14"/>
        <v>1922.7666666666692</v>
      </c>
      <c r="I58" s="100">
        <f t="shared" si="7"/>
        <v>17.088607594936711</v>
      </c>
      <c r="J58" s="99" t="s">
        <v>1</v>
      </c>
      <c r="K58" s="99" t="s">
        <v>1</v>
      </c>
      <c r="L58" s="102">
        <v>37</v>
      </c>
      <c r="M58" s="100">
        <f t="shared" ref="M58" si="81">((L58/L57)-1)*100</f>
        <v>17.088607594936711</v>
      </c>
      <c r="N58" s="22">
        <f>'Precios M Anual'!B58</f>
        <v>296.09161374737783</v>
      </c>
      <c r="O58" s="94">
        <f t="shared" ref="O58" si="82">((N58/N57)-1)*100</f>
        <v>12.081944640298792</v>
      </c>
    </row>
    <row r="59" spans="1:15" ht="15.75" x14ac:dyDescent="0.25">
      <c r="A59" s="5">
        <v>1974</v>
      </c>
      <c r="B59" s="29">
        <v>1773.21</v>
      </c>
      <c r="C59" s="6">
        <f t="shared" si="13"/>
        <v>22.100037183424458</v>
      </c>
      <c r="D59" s="54">
        <f t="shared" si="11"/>
        <v>385.54748651939468</v>
      </c>
      <c r="E59" s="6">
        <f t="shared" si="32"/>
        <v>22.100037183424458</v>
      </c>
      <c r="G59" s="6">
        <f t="shared" si="4"/>
        <v>454.62962962962985</v>
      </c>
      <c r="H59" s="98">
        <f t="shared" si="14"/>
        <v>2551.5633333333367</v>
      </c>
      <c r="I59" s="100">
        <f t="shared" si="7"/>
        <v>32.702702702702702</v>
      </c>
      <c r="J59" s="99" t="s">
        <v>1</v>
      </c>
      <c r="K59" s="99" t="s">
        <v>1</v>
      </c>
      <c r="L59" s="102">
        <v>49.1</v>
      </c>
      <c r="M59" s="100">
        <f t="shared" ref="M59" si="83">((L59/L58)-1)*100</f>
        <v>32.702702702702702</v>
      </c>
      <c r="N59" s="22">
        <f>'Precios M Anual'!B59</f>
        <v>366.51411797213922</v>
      </c>
      <c r="O59" s="94">
        <f t="shared" ref="O59" si="84">((N59/N58)-1)*100</f>
        <v>23.784025266195187</v>
      </c>
    </row>
    <row r="60" spans="1:15" ht="15.75" x14ac:dyDescent="0.25">
      <c r="A60" s="5">
        <v>1975</v>
      </c>
      <c r="B60" s="29">
        <v>2011.66</v>
      </c>
      <c r="C60" s="6">
        <f t="shared" si="13"/>
        <v>13.447363820416092</v>
      </c>
      <c r="D60" s="54">
        <f t="shared" si="11"/>
        <v>437.39345973212733</v>
      </c>
      <c r="E60" s="6">
        <f t="shared" si="32"/>
        <v>13.447363820416069</v>
      </c>
      <c r="G60" s="6">
        <f t="shared" si="4"/>
        <v>519.44444444444468</v>
      </c>
      <c r="H60" s="98">
        <f t="shared" si="14"/>
        <v>2915.330000000004</v>
      </c>
      <c r="I60" s="100">
        <f t="shared" si="7"/>
        <v>14.256619144602855</v>
      </c>
      <c r="J60" s="99" t="s">
        <v>1</v>
      </c>
      <c r="K60" s="99" t="s">
        <v>1</v>
      </c>
      <c r="L60" s="102">
        <v>56.1</v>
      </c>
      <c r="M60" s="100">
        <f t="shared" ref="M60" si="85">((L60/L59)-1)*100</f>
        <v>14.256619144602855</v>
      </c>
      <c r="N60" s="22">
        <f>'Precios M Anual'!B60</f>
        <v>421.28791639725631</v>
      </c>
      <c r="O60" s="94">
        <f t="shared" ref="O60" si="86">((N60/N59)-1)*100</f>
        <v>14.944526210387554</v>
      </c>
    </row>
    <row r="61" spans="1:15" ht="15.75" x14ac:dyDescent="0.25">
      <c r="A61" s="5">
        <v>1976</v>
      </c>
      <c r="B61" s="29">
        <f>(1+C61/100)*B60</f>
        <v>2329.9995562543877</v>
      </c>
      <c r="C61" s="6">
        <v>15.824719696886525</v>
      </c>
      <c r="D61" s="54">
        <f t="shared" si="11"/>
        <v>506.60974870725079</v>
      </c>
      <c r="E61" s="6">
        <f>((D61/D60)-1)*100</f>
        <v>15.824719696886547</v>
      </c>
      <c r="F61" s="52"/>
      <c r="G61" s="6">
        <f t="shared" si="4"/>
        <v>593.51851851851882</v>
      </c>
      <c r="H61" s="98">
        <f t="shared" si="14"/>
        <v>3331.0633333333381</v>
      </c>
      <c r="I61" s="100">
        <f t="shared" si="7"/>
        <v>14.260249554367199</v>
      </c>
      <c r="J61" s="99" t="s">
        <v>1</v>
      </c>
      <c r="K61" s="99" t="s">
        <v>1</v>
      </c>
      <c r="L61" s="102">
        <v>64.099999999999994</v>
      </c>
      <c r="M61" s="100">
        <f t="shared" ref="M61" si="87">((L61/L60)-1)*100</f>
        <v>14.260249554367199</v>
      </c>
      <c r="N61" s="22">
        <f>'Precios M Anual'!B61</f>
        <v>487.95554828397576</v>
      </c>
      <c r="O61" s="94">
        <f t="shared" ref="O61" si="88">((N61/N60)-1)*100</f>
        <v>15.824719696886525</v>
      </c>
    </row>
    <row r="62" spans="1:15" ht="15.75" x14ac:dyDescent="0.25">
      <c r="A62" s="5">
        <v>1977</v>
      </c>
      <c r="B62" s="29">
        <f t="shared" ref="B62:B75" si="89">(1+C62/100)*B61</f>
        <v>3007.1935742673736</v>
      </c>
      <c r="C62" s="6">
        <v>29.064126479990215</v>
      </c>
      <c r="D62" s="54">
        <f t="shared" ref="D62:D75" si="90">(B62/$B$35)*100</f>
        <v>653.85144683148667</v>
      </c>
      <c r="E62" s="6">
        <f t="shared" si="32"/>
        <v>29.064126479990193</v>
      </c>
      <c r="F62" s="52"/>
      <c r="G62" s="6">
        <f t="shared" si="4"/>
        <v>784.25925925925981</v>
      </c>
      <c r="H62" s="98">
        <f t="shared" si="14"/>
        <v>4401.5766666666732</v>
      </c>
      <c r="I62" s="100">
        <f t="shared" si="7"/>
        <v>32.137285491419675</v>
      </c>
      <c r="J62" s="99" t="s">
        <v>1</v>
      </c>
      <c r="K62" s="99" t="s">
        <v>1</v>
      </c>
      <c r="L62" s="102">
        <v>84.7</v>
      </c>
      <c r="M62" s="100">
        <f t="shared" ref="M62" si="91">((L62/L61)-1)*100</f>
        <v>32.137285491419675</v>
      </c>
      <c r="N62" s="22">
        <f>'Precios M Anual'!B62</f>
        <v>629.77556600336015</v>
      </c>
      <c r="O62" s="94">
        <f t="shared" ref="O62" si="92">((N62/N61)-1)*100</f>
        <v>29.064126479990215</v>
      </c>
    </row>
    <row r="63" spans="1:15" ht="15.75" x14ac:dyDescent="0.25">
      <c r="A63" s="5">
        <v>1978</v>
      </c>
      <c r="B63" s="29">
        <f t="shared" si="89"/>
        <v>3532.1682387390274</v>
      </c>
      <c r="C63" s="6">
        <v>17.457295365482107</v>
      </c>
      <c r="D63" s="54">
        <f t="shared" si="90"/>
        <v>767.99622515633746</v>
      </c>
      <c r="E63" s="6">
        <f t="shared" si="32"/>
        <v>17.457295365482107</v>
      </c>
      <c r="F63" s="52"/>
      <c r="G63" s="6">
        <f t="shared" si="4"/>
        <v>925.92592592592644</v>
      </c>
      <c r="H63" s="98">
        <f t="shared" si="14"/>
        <v>5196.6666666666742</v>
      </c>
      <c r="I63" s="100">
        <f t="shared" si="7"/>
        <v>18.063754427390787</v>
      </c>
      <c r="J63" s="99" t="s">
        <v>1</v>
      </c>
      <c r="K63" s="99" t="s">
        <v>1</v>
      </c>
      <c r="L63" s="102">
        <v>100</v>
      </c>
      <c r="M63" s="100">
        <f t="shared" ref="M63" si="93">((L63/L62)-1)*100</f>
        <v>18.063754427390787</v>
      </c>
      <c r="N63" s="22">
        <f>'Precios M Anual'!B63</f>
        <v>739.71734670020339</v>
      </c>
      <c r="O63" s="94">
        <f t="shared" ref="O63" si="94">((N63/N62)-1)*100</f>
        <v>17.457295365482107</v>
      </c>
    </row>
    <row r="64" spans="1:15" ht="15.75" x14ac:dyDescent="0.25">
      <c r="A64" s="5">
        <v>1979</v>
      </c>
      <c r="B64" s="29">
        <f t="shared" si="89"/>
        <v>4174.713808768377</v>
      </c>
      <c r="C64" s="6">
        <v>18.191250433154238</v>
      </c>
      <c r="D64" s="54">
        <f t="shared" si="90"/>
        <v>907.70434179169786</v>
      </c>
      <c r="E64" s="6">
        <f t="shared" si="32"/>
        <v>18.191250433154238</v>
      </c>
      <c r="F64" s="52"/>
      <c r="G64" s="6">
        <f t="shared" si="4"/>
        <v>1094.363429936614</v>
      </c>
      <c r="H64" s="105">
        <f>H63*(1+(O64/100))</f>
        <v>6142.0053141762573</v>
      </c>
      <c r="I64" s="104">
        <f t="shared" si="7"/>
        <v>18.191250433154238</v>
      </c>
      <c r="J64" s="99" t="s">
        <v>1</v>
      </c>
      <c r="K64" s="99" t="s">
        <v>1</v>
      </c>
      <c r="L64" s="103">
        <v>127.4</v>
      </c>
      <c r="M64" s="94">
        <f t="shared" ref="M64" si="95">((L64/L63)-1)*100</f>
        <v>27.400000000000002</v>
      </c>
      <c r="N64" s="22">
        <f>'Precios M Anual'!B64</f>
        <v>874.28118173592111</v>
      </c>
      <c r="O64" s="104">
        <f t="shared" ref="O64" si="96">((N64/N63)-1)*100</f>
        <v>18.191250433154238</v>
      </c>
    </row>
    <row r="65" spans="1:15" ht="15.75" x14ac:dyDescent="0.25">
      <c r="A65" s="5">
        <v>1980</v>
      </c>
      <c r="B65" s="29">
        <f t="shared" si="89"/>
        <v>5274.8196627373181</v>
      </c>
      <c r="C65" s="6">
        <v>26.351647187367178</v>
      </c>
      <c r="D65" s="54">
        <f t="shared" si="90"/>
        <v>1146.8993874450596</v>
      </c>
      <c r="E65" s="6">
        <f t="shared" si="32"/>
        <v>26.351647187367178</v>
      </c>
      <c r="F65" s="52"/>
      <c r="G65" s="6">
        <f t="shared" si="4"/>
        <v>1382.7462199410807</v>
      </c>
      <c r="H65" s="105">
        <f t="shared" ref="H65:H67" si="97">H64*(1+(O65/100))</f>
        <v>7760.524884797328</v>
      </c>
      <c r="I65" s="104">
        <f t="shared" si="7"/>
        <v>26.351647187367178</v>
      </c>
      <c r="J65" s="99" t="s">
        <v>1</v>
      </c>
      <c r="K65" s="99" t="s">
        <v>1</v>
      </c>
      <c r="L65" s="99" t="s">
        <v>1</v>
      </c>
      <c r="M65" s="99" t="s">
        <v>1</v>
      </c>
      <c r="N65" s="22">
        <f>'Precios M Anual'!B65</f>
        <v>1104.6686741725155</v>
      </c>
      <c r="O65" s="104">
        <f t="shared" ref="O65" si="98">((N65/N64)-1)*100</f>
        <v>26.351647187367178</v>
      </c>
    </row>
    <row r="66" spans="1:15" ht="15.75" x14ac:dyDescent="0.25">
      <c r="A66" s="5">
        <v>1981</v>
      </c>
      <c r="B66" s="29">
        <f t="shared" si="89"/>
        <v>6748.2751848896005</v>
      </c>
      <c r="C66" s="6">
        <v>27.933761083078366</v>
      </c>
      <c r="D66" s="54">
        <f t="shared" si="90"/>
        <v>1467.2715221972517</v>
      </c>
      <c r="E66" s="6">
        <f t="shared" si="32"/>
        <v>27.933761083078345</v>
      </c>
      <c r="F66" s="52"/>
      <c r="G66" s="6">
        <f t="shared" si="4"/>
        <v>1768.9992454047197</v>
      </c>
      <c r="H66" s="105">
        <f t="shared" si="97"/>
        <v>9928.3313649094562</v>
      </c>
      <c r="I66" s="104">
        <f t="shared" si="7"/>
        <v>27.933761083078366</v>
      </c>
      <c r="J66" s="99" t="s">
        <v>1</v>
      </c>
      <c r="K66" s="99" t="s">
        <v>1</v>
      </c>
      <c r="L66" s="99" t="s">
        <v>1</v>
      </c>
      <c r="M66" s="99" t="s">
        <v>1</v>
      </c>
      <c r="N66" s="22">
        <f>'Precios M Anual'!B66</f>
        <v>1413.2441823754752</v>
      </c>
      <c r="O66" s="104">
        <f t="shared" ref="O66" si="99">((N66/N65)-1)*100</f>
        <v>27.933761083078366</v>
      </c>
    </row>
    <row r="67" spans="1:15" ht="15.75" x14ac:dyDescent="0.25">
      <c r="A67" s="5">
        <v>1982</v>
      </c>
      <c r="B67" s="29">
        <f t="shared" si="89"/>
        <v>10723.915373694979</v>
      </c>
      <c r="C67" s="6">
        <v>58.913427207406023</v>
      </c>
      <c r="D67" s="54">
        <f t="shared" si="90"/>
        <v>2331.6914623619277</v>
      </c>
      <c r="E67" s="6">
        <f t="shared" si="32"/>
        <v>58.913427207406023</v>
      </c>
      <c r="F67" s="52"/>
      <c r="G67" s="113">
        <f t="shared" si="4"/>
        <v>2811.1773281457909</v>
      </c>
      <c r="H67" s="106">
        <f t="shared" si="97"/>
        <v>15777.45163648545</v>
      </c>
      <c r="I67" s="107">
        <f t="shared" si="7"/>
        <v>58.913427207406023</v>
      </c>
      <c r="J67" s="109" t="s">
        <v>1</v>
      </c>
      <c r="K67" s="109" t="s">
        <v>1</v>
      </c>
      <c r="L67" s="109" t="s">
        <v>1</v>
      </c>
      <c r="M67" s="109" t="s">
        <v>1</v>
      </c>
      <c r="N67" s="108">
        <f>'Precios M Anual'!B67</f>
        <v>2245.8347650221513</v>
      </c>
      <c r="O67" s="107">
        <f t="shared" ref="O67" si="100">((N67/N66)-1)*100</f>
        <v>58.913427207406023</v>
      </c>
    </row>
    <row r="68" spans="1:15" ht="15.75" x14ac:dyDescent="0.25">
      <c r="A68" s="5">
        <v>1983</v>
      </c>
      <c r="B68" s="29">
        <f t="shared" si="89"/>
        <v>21648.896537026227</v>
      </c>
      <c r="C68" s="6">
        <v>101.87492891010189</v>
      </c>
      <c r="D68" s="54">
        <f t="shared" si="90"/>
        <v>4707.1004820460576</v>
      </c>
      <c r="E68" s="6">
        <f t="shared" si="32"/>
        <v>101.87492891010193</v>
      </c>
      <c r="F68" s="52"/>
      <c r="G68" s="52"/>
      <c r="H68" s="91"/>
      <c r="I68" s="91"/>
      <c r="J68" s="92"/>
      <c r="K68" s="92"/>
      <c r="L68" s="92"/>
      <c r="M68" s="92"/>
      <c r="N68" s="92"/>
      <c r="O68" s="94"/>
    </row>
    <row r="69" spans="1:15" ht="15.75" x14ac:dyDescent="0.25">
      <c r="A69" s="5">
        <v>1984</v>
      </c>
      <c r="B69" s="29">
        <f t="shared" si="89"/>
        <v>35817.842085622804</v>
      </c>
      <c r="C69" s="6">
        <v>65.448811787535476</v>
      </c>
      <c r="D69" s="54">
        <f t="shared" si="90"/>
        <v>7787.841817190555</v>
      </c>
      <c r="E69" s="6">
        <f t="shared" si="32"/>
        <v>65.448811787535433</v>
      </c>
      <c r="F69" s="52"/>
      <c r="G69" s="52"/>
      <c r="H69" s="58" t="s">
        <v>292</v>
      </c>
      <c r="I69" s="58"/>
      <c r="J69" s="110"/>
      <c r="K69" s="110"/>
      <c r="L69" s="110"/>
      <c r="M69" s="110"/>
      <c r="N69" s="90"/>
      <c r="O69" s="94"/>
    </row>
    <row r="70" spans="1:15" ht="15.75" x14ac:dyDescent="0.25">
      <c r="A70" s="5">
        <v>1985</v>
      </c>
      <c r="B70" s="29">
        <f t="shared" si="89"/>
        <v>56502.089259942302</v>
      </c>
      <c r="C70" s="6">
        <v>57.748445941756231</v>
      </c>
      <c r="D70" s="54">
        <f t="shared" si="90"/>
        <v>12285.199439020331</v>
      </c>
      <c r="E70" s="6">
        <f t="shared" si="32"/>
        <v>57.748445941756252</v>
      </c>
      <c r="F70" s="52"/>
      <c r="G70" s="52"/>
      <c r="H70" s="110" t="s">
        <v>286</v>
      </c>
      <c r="I70" s="58"/>
      <c r="J70" s="110"/>
      <c r="K70" s="110"/>
      <c r="L70" s="110"/>
      <c r="M70" s="110"/>
      <c r="N70" s="90"/>
      <c r="O70" s="94"/>
    </row>
    <row r="71" spans="1:15" ht="15.75" x14ac:dyDescent="0.25">
      <c r="A71" s="5">
        <v>1986</v>
      </c>
      <c r="B71" s="29">
        <f t="shared" si="89"/>
        <v>105225.71042675222</v>
      </c>
      <c r="C71" s="6">
        <v>86.233308900584319</v>
      </c>
      <c r="D71" s="54">
        <f t="shared" si="90"/>
        <v>22879.133420323582</v>
      </c>
      <c r="E71" s="6">
        <f t="shared" si="32"/>
        <v>86.233308900584291</v>
      </c>
      <c r="F71" s="52"/>
      <c r="G71" s="52"/>
      <c r="H71" s="110" t="s">
        <v>295</v>
      </c>
      <c r="I71" s="110"/>
      <c r="J71" s="58"/>
      <c r="K71" s="58"/>
      <c r="L71" s="58"/>
      <c r="M71" s="58"/>
    </row>
    <row r="72" spans="1:15" ht="18.75" customHeight="1" x14ac:dyDescent="0.25">
      <c r="A72" s="5">
        <v>1987</v>
      </c>
      <c r="B72" s="29">
        <f t="shared" si="89"/>
        <v>243942.02595240212</v>
      </c>
      <c r="C72" s="6">
        <v>131.82739747070707</v>
      </c>
      <c r="D72" s="54">
        <f t="shared" si="90"/>
        <v>53040.099572186933</v>
      </c>
      <c r="E72" s="6">
        <f t="shared" si="32"/>
        <v>131.8273974707071</v>
      </c>
      <c r="F72" s="52"/>
      <c r="G72" s="52"/>
      <c r="H72" s="110" t="s">
        <v>294</v>
      </c>
      <c r="I72" s="110"/>
      <c r="J72" s="58"/>
      <c r="K72" s="58"/>
      <c r="L72" s="58"/>
      <c r="M72" s="58"/>
    </row>
    <row r="73" spans="1:15" ht="18.75" customHeight="1" x14ac:dyDescent="0.25">
      <c r="A73" s="5">
        <v>1988</v>
      </c>
      <c r="B73" s="29">
        <f t="shared" si="89"/>
        <v>522431.72749583889</v>
      </c>
      <c r="C73" s="6">
        <v>114.1622483687069</v>
      </c>
      <c r="D73" s="54">
        <f t="shared" si="90"/>
        <v>113591.86978079642</v>
      </c>
      <c r="E73" s="6">
        <f t="shared" si="32"/>
        <v>114.1622483687069</v>
      </c>
      <c r="F73" s="52"/>
      <c r="G73" s="52"/>
      <c r="H73" s="112" t="s">
        <v>293</v>
      </c>
      <c r="I73" s="111"/>
      <c r="J73" s="58"/>
      <c r="K73" s="58"/>
      <c r="L73" s="58"/>
      <c r="M73" s="58"/>
    </row>
    <row r="74" spans="1:15" ht="15.75" x14ac:dyDescent="0.25">
      <c r="A74" s="5">
        <v>1989</v>
      </c>
      <c r="B74" s="29">
        <f t="shared" si="89"/>
        <v>626959.23265897972</v>
      </c>
      <c r="C74" s="6">
        <v>20.007878477092177</v>
      </c>
      <c r="D74" s="54">
        <f t="shared" si="90"/>
        <v>136319.19304639497</v>
      </c>
      <c r="E74" s="6">
        <f t="shared" si="32"/>
        <v>20.007878477092177</v>
      </c>
      <c r="F74" s="52"/>
      <c r="G74" s="52"/>
      <c r="H74" s="110" t="s">
        <v>296</v>
      </c>
      <c r="I74" s="89"/>
    </row>
    <row r="75" spans="1:15" ht="15.75" x14ac:dyDescent="0.25">
      <c r="A75" s="5">
        <v>1990</v>
      </c>
      <c r="B75" s="29">
        <f t="shared" si="89"/>
        <v>794054.36109957402</v>
      </c>
      <c r="C75" s="6">
        <v>26.651673623487724</v>
      </c>
      <c r="D75" s="54">
        <f t="shared" si="90"/>
        <v>172650.53946329231</v>
      </c>
      <c r="E75" s="6">
        <f t="shared" si="32"/>
        <v>26.651673623487703</v>
      </c>
      <c r="F75" s="52"/>
      <c r="G75" s="52"/>
    </row>
    <row r="76" spans="1:15" x14ac:dyDescent="0.25">
      <c r="A76" s="142" t="s">
        <v>266</v>
      </c>
      <c r="B76" s="143"/>
      <c r="C76" s="143"/>
      <c r="D76" s="143"/>
      <c r="E76" s="143"/>
    </row>
    <row r="77" spans="1:15" x14ac:dyDescent="0.25">
      <c r="A77" s="145"/>
      <c r="B77" s="146"/>
      <c r="C77" s="146"/>
      <c r="D77" s="146"/>
      <c r="E77" s="146"/>
    </row>
    <row r="78" spans="1:15" x14ac:dyDescent="0.25">
      <c r="A78" s="148"/>
      <c r="B78" s="149"/>
      <c r="C78" s="149"/>
      <c r="D78" s="149"/>
      <c r="E78" s="149"/>
    </row>
  </sheetData>
  <mergeCells count="16">
    <mergeCell ref="H2:H4"/>
    <mergeCell ref="J2:J4"/>
    <mergeCell ref="L2:L4"/>
    <mergeCell ref="B1:E1"/>
    <mergeCell ref="A76:E78"/>
    <mergeCell ref="D2:D4"/>
    <mergeCell ref="E2:E4"/>
    <mergeCell ref="A2:A4"/>
    <mergeCell ref="B2:B4"/>
    <mergeCell ref="C2:C4"/>
    <mergeCell ref="G2:G4"/>
    <mergeCell ref="O2:O4"/>
    <mergeCell ref="I2:I4"/>
    <mergeCell ref="M2:M4"/>
    <mergeCell ref="N2:N4"/>
    <mergeCell ref="K2:K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workbookViewId="0">
      <pane xSplit="1" ySplit="4" topLeftCell="B64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5.75" x14ac:dyDescent="0.25"/>
  <cols>
    <col min="1" max="1" width="11.42578125" style="2"/>
    <col min="2" max="2" width="20.5703125" style="2" customWidth="1"/>
    <col min="3" max="16384" width="11.42578125" style="2"/>
  </cols>
  <sheetData>
    <row r="1" spans="1:2" x14ac:dyDescent="0.25">
      <c r="B1" s="86" t="s">
        <v>281</v>
      </c>
    </row>
    <row r="2" spans="1:2" ht="15" customHeight="1" x14ac:dyDescent="0.25">
      <c r="A2" s="151" t="s">
        <v>0</v>
      </c>
      <c r="B2" s="151" t="s">
        <v>263</v>
      </c>
    </row>
    <row r="3" spans="1:2" ht="15" customHeight="1" x14ac:dyDescent="0.25">
      <c r="A3" s="152"/>
      <c r="B3" s="152"/>
    </row>
    <row r="4" spans="1:2" ht="15.75" customHeight="1" thickBot="1" x14ac:dyDescent="0.3">
      <c r="A4" s="153"/>
      <c r="B4" s="153"/>
    </row>
    <row r="5" spans="1:2" ht="16.5" thickTop="1" x14ac:dyDescent="0.25">
      <c r="A5" s="24">
        <v>1920</v>
      </c>
      <c r="B5" s="32" t="s">
        <v>1</v>
      </c>
    </row>
    <row r="6" spans="1:2" x14ac:dyDescent="0.25">
      <c r="A6" s="24">
        <v>1921</v>
      </c>
      <c r="B6" s="32" t="s">
        <v>1</v>
      </c>
    </row>
    <row r="7" spans="1:2" x14ac:dyDescent="0.25">
      <c r="A7" s="24">
        <v>1922</v>
      </c>
      <c r="B7" s="32" t="s">
        <v>1</v>
      </c>
    </row>
    <row r="8" spans="1:2" x14ac:dyDescent="0.25">
      <c r="A8" s="24">
        <v>1923</v>
      </c>
      <c r="B8" s="32" t="s">
        <v>1</v>
      </c>
    </row>
    <row r="9" spans="1:2" x14ac:dyDescent="0.25">
      <c r="A9" s="24">
        <v>1924</v>
      </c>
      <c r="B9" s="32" t="s">
        <v>1</v>
      </c>
    </row>
    <row r="10" spans="1:2" x14ac:dyDescent="0.25">
      <c r="A10" s="24">
        <v>1925</v>
      </c>
      <c r="B10" s="32" t="s">
        <v>1</v>
      </c>
    </row>
    <row r="11" spans="1:2" x14ac:dyDescent="0.25">
      <c r="A11" s="24">
        <v>1926</v>
      </c>
      <c r="B11" s="32" t="s">
        <v>1</v>
      </c>
    </row>
    <row r="12" spans="1:2" x14ac:dyDescent="0.25">
      <c r="A12" s="24">
        <v>1927</v>
      </c>
      <c r="B12" s="32" t="s">
        <v>1</v>
      </c>
    </row>
    <row r="13" spans="1:2" x14ac:dyDescent="0.25">
      <c r="A13" s="24">
        <v>1928</v>
      </c>
      <c r="B13" s="32" t="s">
        <v>1</v>
      </c>
    </row>
    <row r="14" spans="1:2" x14ac:dyDescent="0.25">
      <c r="A14" s="24">
        <v>1929</v>
      </c>
      <c r="B14" s="32" t="s">
        <v>1</v>
      </c>
    </row>
    <row r="15" spans="1:2" x14ac:dyDescent="0.25">
      <c r="A15" s="24">
        <v>1930</v>
      </c>
      <c r="B15" s="32" t="s">
        <v>1</v>
      </c>
    </row>
    <row r="16" spans="1:2" x14ac:dyDescent="0.25">
      <c r="A16" s="24">
        <v>1931</v>
      </c>
      <c r="B16" s="32" t="s">
        <v>1</v>
      </c>
    </row>
    <row r="17" spans="1:2" x14ac:dyDescent="0.25">
      <c r="A17" s="24">
        <v>1932</v>
      </c>
      <c r="B17" s="32" t="s">
        <v>1</v>
      </c>
    </row>
    <row r="18" spans="1:2" x14ac:dyDescent="0.25">
      <c r="A18" s="24">
        <v>1933</v>
      </c>
      <c r="B18" s="32" t="s">
        <v>1</v>
      </c>
    </row>
    <row r="19" spans="1:2" x14ac:dyDescent="0.25">
      <c r="A19" s="24">
        <v>1934</v>
      </c>
      <c r="B19" s="32" t="s">
        <v>1</v>
      </c>
    </row>
    <row r="20" spans="1:2" x14ac:dyDescent="0.25">
      <c r="A20" s="24">
        <v>1935</v>
      </c>
      <c r="B20" s="32" t="s">
        <v>1</v>
      </c>
    </row>
    <row r="21" spans="1:2" x14ac:dyDescent="0.25">
      <c r="A21" s="24">
        <v>1936</v>
      </c>
      <c r="B21" s="32" t="s">
        <v>1</v>
      </c>
    </row>
    <row r="22" spans="1:2" x14ac:dyDescent="0.25">
      <c r="A22" s="24">
        <v>1937</v>
      </c>
      <c r="B22" s="32" t="s">
        <v>1</v>
      </c>
    </row>
    <row r="23" spans="1:2" x14ac:dyDescent="0.25">
      <c r="A23" s="24">
        <v>1938</v>
      </c>
      <c r="B23" s="32" t="s">
        <v>1</v>
      </c>
    </row>
    <row r="24" spans="1:2" x14ac:dyDescent="0.25">
      <c r="A24" s="24">
        <v>1939</v>
      </c>
      <c r="B24" s="32" t="s">
        <v>1</v>
      </c>
    </row>
    <row r="25" spans="1:2" x14ac:dyDescent="0.25">
      <c r="A25" s="24">
        <v>1940</v>
      </c>
      <c r="B25" s="23">
        <v>8</v>
      </c>
    </row>
    <row r="26" spans="1:2" x14ac:dyDescent="0.25">
      <c r="A26" s="24">
        <v>1941</v>
      </c>
      <c r="B26" s="23">
        <v>8</v>
      </c>
    </row>
    <row r="27" spans="1:2" x14ac:dyDescent="0.25">
      <c r="A27" s="24">
        <v>1942</v>
      </c>
      <c r="B27" s="23">
        <v>8</v>
      </c>
    </row>
    <row r="28" spans="1:2" x14ac:dyDescent="0.25">
      <c r="A28" s="24">
        <v>1943</v>
      </c>
      <c r="B28" s="23">
        <v>8</v>
      </c>
    </row>
    <row r="29" spans="1:2" x14ac:dyDescent="0.25">
      <c r="A29" s="24">
        <v>1944</v>
      </c>
      <c r="B29" s="23">
        <v>8</v>
      </c>
    </row>
    <row r="30" spans="1:2" x14ac:dyDescent="0.25">
      <c r="A30" s="24">
        <v>1945</v>
      </c>
      <c r="B30" s="23">
        <v>8</v>
      </c>
    </row>
    <row r="31" spans="1:2" x14ac:dyDescent="0.25">
      <c r="A31" s="24">
        <v>1946</v>
      </c>
      <c r="B31" s="23">
        <v>8</v>
      </c>
    </row>
    <row r="32" spans="1:2" x14ac:dyDescent="0.25">
      <c r="A32" s="24">
        <v>1947</v>
      </c>
      <c r="B32" s="23">
        <v>8</v>
      </c>
    </row>
    <row r="33" spans="1:2" x14ac:dyDescent="0.25">
      <c r="A33" s="24">
        <v>1948</v>
      </c>
      <c r="B33" s="23">
        <v>8</v>
      </c>
    </row>
    <row r="34" spans="1:2" x14ac:dyDescent="0.25">
      <c r="A34" s="24">
        <v>1949</v>
      </c>
      <c r="B34" s="23">
        <v>8</v>
      </c>
    </row>
    <row r="35" spans="1:2" x14ac:dyDescent="0.25">
      <c r="A35" s="24">
        <v>1950</v>
      </c>
      <c r="B35" s="23">
        <v>8</v>
      </c>
    </row>
    <row r="36" spans="1:2" x14ac:dyDescent="0.25">
      <c r="A36" s="24">
        <v>1951</v>
      </c>
      <c r="B36" s="23">
        <v>8</v>
      </c>
    </row>
    <row r="37" spans="1:2" x14ac:dyDescent="0.25">
      <c r="A37" s="24">
        <v>1952</v>
      </c>
      <c r="B37" s="23">
        <v>8</v>
      </c>
    </row>
    <row r="38" spans="1:2" x14ac:dyDescent="0.25">
      <c r="A38" s="24">
        <v>1953</v>
      </c>
      <c r="B38" s="23">
        <v>8</v>
      </c>
    </row>
    <row r="39" spans="1:2" x14ac:dyDescent="0.25">
      <c r="A39" s="24">
        <v>1954</v>
      </c>
      <c r="B39" s="23">
        <v>8</v>
      </c>
    </row>
    <row r="40" spans="1:2" x14ac:dyDescent="0.25">
      <c r="A40" s="24">
        <v>1955</v>
      </c>
      <c r="B40" s="23">
        <v>8</v>
      </c>
    </row>
    <row r="41" spans="1:2" x14ac:dyDescent="0.25">
      <c r="A41" s="24">
        <v>1956</v>
      </c>
      <c r="B41" s="23">
        <v>8</v>
      </c>
    </row>
    <row r="42" spans="1:2" x14ac:dyDescent="0.25">
      <c r="A42" s="24">
        <v>1957</v>
      </c>
      <c r="B42" s="23">
        <v>8</v>
      </c>
    </row>
    <row r="43" spans="1:2" x14ac:dyDescent="0.25">
      <c r="A43" s="24">
        <v>1958</v>
      </c>
      <c r="B43" s="23">
        <v>8</v>
      </c>
    </row>
    <row r="44" spans="1:2" x14ac:dyDescent="0.25">
      <c r="A44" s="24">
        <v>1959</v>
      </c>
      <c r="B44" s="23">
        <v>8</v>
      </c>
    </row>
    <row r="45" spans="1:2" ht="15.75" customHeight="1" x14ac:dyDescent="0.25">
      <c r="A45" s="24">
        <v>1960</v>
      </c>
      <c r="B45" s="23">
        <v>8</v>
      </c>
    </row>
    <row r="46" spans="1:2" x14ac:dyDescent="0.25">
      <c r="A46" s="24">
        <v>1961</v>
      </c>
      <c r="B46" s="23">
        <v>8</v>
      </c>
    </row>
    <row r="47" spans="1:2" x14ac:dyDescent="0.25">
      <c r="A47" s="24">
        <v>1962</v>
      </c>
      <c r="B47" s="23">
        <v>8</v>
      </c>
    </row>
    <row r="48" spans="1:2" x14ac:dyDescent="0.25">
      <c r="A48" s="24">
        <v>1963</v>
      </c>
      <c r="B48" s="23">
        <v>8</v>
      </c>
    </row>
    <row r="49" spans="1:7" x14ac:dyDescent="0.25">
      <c r="A49" s="24">
        <v>1964</v>
      </c>
      <c r="B49" s="23">
        <v>8</v>
      </c>
    </row>
    <row r="50" spans="1:7" x14ac:dyDescent="0.25">
      <c r="A50" s="24">
        <v>1965</v>
      </c>
      <c r="B50" s="23">
        <v>8</v>
      </c>
    </row>
    <row r="51" spans="1:7" x14ac:dyDescent="0.25">
      <c r="A51" s="24">
        <v>1966</v>
      </c>
      <c r="B51" s="23">
        <v>8</v>
      </c>
    </row>
    <row r="52" spans="1:7" x14ac:dyDescent="0.25">
      <c r="A52" s="24">
        <v>1967</v>
      </c>
      <c r="B52" s="23">
        <v>8</v>
      </c>
    </row>
    <row r="53" spans="1:7" x14ac:dyDescent="0.25">
      <c r="A53" s="24">
        <v>1968</v>
      </c>
      <c r="B53" s="23">
        <v>8</v>
      </c>
    </row>
    <row r="54" spans="1:7" x14ac:dyDescent="0.25">
      <c r="A54" s="24">
        <v>1969</v>
      </c>
      <c r="B54" s="23">
        <v>8</v>
      </c>
    </row>
    <row r="55" spans="1:7" x14ac:dyDescent="0.25">
      <c r="A55" s="24">
        <v>1970</v>
      </c>
      <c r="B55" s="23">
        <v>8</v>
      </c>
    </row>
    <row r="56" spans="1:7" x14ac:dyDescent="0.25">
      <c r="A56" s="24">
        <v>1971</v>
      </c>
      <c r="B56" s="23">
        <v>8</v>
      </c>
    </row>
    <row r="57" spans="1:7" x14ac:dyDescent="0.25">
      <c r="A57" s="24">
        <v>1972</v>
      </c>
      <c r="B57" s="23">
        <v>8</v>
      </c>
    </row>
    <row r="58" spans="1:7" x14ac:dyDescent="0.25">
      <c r="A58" s="56">
        <v>1973</v>
      </c>
      <c r="B58" s="57">
        <v>12.91</v>
      </c>
      <c r="C58" s="58" t="s">
        <v>264</v>
      </c>
      <c r="D58" s="58"/>
      <c r="E58" s="58"/>
      <c r="F58" s="58"/>
      <c r="G58" s="58"/>
    </row>
    <row r="59" spans="1:7" x14ac:dyDescent="0.25">
      <c r="A59" s="24">
        <v>1974</v>
      </c>
      <c r="B59" s="32">
        <v>12.44</v>
      </c>
    </row>
    <row r="60" spans="1:7" x14ac:dyDescent="0.25">
      <c r="A60" s="24">
        <v>1975</v>
      </c>
      <c r="B60" s="32">
        <v>11.97</v>
      </c>
    </row>
    <row r="61" spans="1:7" x14ac:dyDescent="0.25">
      <c r="A61" s="24">
        <v>1976</v>
      </c>
      <c r="B61" s="32">
        <v>12.12</v>
      </c>
    </row>
    <row r="62" spans="1:7" x14ac:dyDescent="0.25">
      <c r="A62" s="24">
        <v>1977</v>
      </c>
      <c r="B62" s="32">
        <v>14.04</v>
      </c>
    </row>
    <row r="63" spans="1:7" x14ac:dyDescent="0.25">
      <c r="A63" s="24">
        <v>1978</v>
      </c>
      <c r="B63" s="32">
        <v>15.88</v>
      </c>
    </row>
    <row r="64" spans="1:7" x14ac:dyDescent="0.25">
      <c r="A64" s="24">
        <v>1979</v>
      </c>
      <c r="B64" s="32">
        <v>17.52</v>
      </c>
    </row>
    <row r="65" spans="1:3" x14ac:dyDescent="0.25">
      <c r="A65" s="24">
        <v>1980</v>
      </c>
      <c r="B65" s="32">
        <v>24.25</v>
      </c>
    </row>
    <row r="66" spans="1:3" x14ac:dyDescent="0.25">
      <c r="A66" s="24">
        <v>1981</v>
      </c>
      <c r="B66" s="32">
        <v>31.81</v>
      </c>
      <c r="C66" s="27"/>
    </row>
    <row r="67" spans="1:3" x14ac:dyDescent="0.25">
      <c r="A67" s="24">
        <v>1982</v>
      </c>
      <c r="B67" s="32">
        <v>46.12</v>
      </c>
    </row>
    <row r="68" spans="1:3" x14ac:dyDescent="0.25">
      <c r="A68" s="24">
        <v>1983</v>
      </c>
      <c r="B68" s="32">
        <v>56.44</v>
      </c>
    </row>
    <row r="69" spans="1:3" x14ac:dyDescent="0.25">
      <c r="A69" s="24">
        <v>1984</v>
      </c>
      <c r="B69" s="32">
        <v>47.54</v>
      </c>
    </row>
    <row r="70" spans="1:3" x14ac:dyDescent="0.25">
      <c r="A70" s="24">
        <v>1985</v>
      </c>
      <c r="B70" s="32">
        <v>65.66</v>
      </c>
    </row>
    <row r="71" spans="1:3" x14ac:dyDescent="0.25">
      <c r="A71" s="24">
        <v>1986</v>
      </c>
      <c r="B71" s="32">
        <v>95.33</v>
      </c>
    </row>
    <row r="72" spans="1:3" x14ac:dyDescent="0.25">
      <c r="A72" s="24">
        <v>1987</v>
      </c>
      <c r="B72" s="32">
        <v>104.3</v>
      </c>
    </row>
    <row r="73" spans="1:3" x14ac:dyDescent="0.25">
      <c r="A73" s="24">
        <v>1988</v>
      </c>
      <c r="B73" s="32">
        <v>45.48</v>
      </c>
    </row>
    <row r="74" spans="1:3" x14ac:dyDescent="0.25">
      <c r="A74" s="24">
        <v>1989</v>
      </c>
      <c r="B74" s="32">
        <v>40.11</v>
      </c>
    </row>
    <row r="75" spans="1:3" x14ac:dyDescent="0.25">
      <c r="A75" s="24">
        <v>1990</v>
      </c>
      <c r="B75" s="32">
        <v>29.2</v>
      </c>
    </row>
    <row r="76" spans="1:3" x14ac:dyDescent="0.25">
      <c r="A76" s="162" t="s">
        <v>265</v>
      </c>
      <c r="B76" s="162"/>
      <c r="C76" s="162"/>
    </row>
    <row r="77" spans="1:3" x14ac:dyDescent="0.25">
      <c r="A77" s="162"/>
      <c r="B77" s="162"/>
      <c r="C77" s="162"/>
    </row>
  </sheetData>
  <mergeCells count="3">
    <mergeCell ref="A2:A4"/>
    <mergeCell ref="B2:B4"/>
    <mergeCell ref="A76:C7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>
      <selection activeCell="C5" sqref="C5"/>
    </sheetView>
  </sheetViews>
  <sheetFormatPr baseColWidth="10" defaultColWidth="10.85546875" defaultRowHeight="15" x14ac:dyDescent="0.25"/>
  <cols>
    <col min="1" max="1" width="10.85546875" style="69"/>
    <col min="2" max="2" width="21.5703125" style="60" customWidth="1"/>
    <col min="3" max="3" width="21.140625" style="60" customWidth="1"/>
    <col min="4" max="16384" width="10.85546875" style="60"/>
  </cols>
  <sheetData>
    <row r="1" spans="1:4" x14ac:dyDescent="0.25">
      <c r="B1" s="88" t="s">
        <v>267</v>
      </c>
      <c r="C1" s="87"/>
      <c r="D1" s="87"/>
    </row>
    <row r="2" spans="1:4" ht="14.1" customHeight="1" x14ac:dyDescent="0.25">
      <c r="A2" s="163" t="s">
        <v>0</v>
      </c>
      <c r="B2" s="166" t="s">
        <v>267</v>
      </c>
      <c r="C2" s="166" t="s">
        <v>309</v>
      </c>
    </row>
    <row r="3" spans="1:4" ht="15" customHeight="1" x14ac:dyDescent="0.25">
      <c r="A3" s="164"/>
      <c r="B3" s="167"/>
      <c r="C3" s="167"/>
    </row>
    <row r="4" spans="1:4" ht="15.75" customHeight="1" thickBot="1" x14ac:dyDescent="0.3">
      <c r="A4" s="165"/>
      <c r="B4" s="168"/>
      <c r="C4" s="168"/>
    </row>
    <row r="5" spans="1:4" ht="16.5" thickTop="1" x14ac:dyDescent="0.25">
      <c r="A5" s="61">
        <v>1920</v>
      </c>
      <c r="B5" s="62" t="s">
        <v>1</v>
      </c>
      <c r="C5" s="62" t="s">
        <v>1</v>
      </c>
    </row>
    <row r="6" spans="1:4" ht="15.75" x14ac:dyDescent="0.25">
      <c r="A6" s="61">
        <v>1921</v>
      </c>
      <c r="B6" s="62" t="s">
        <v>1</v>
      </c>
      <c r="C6" s="62" t="s">
        <v>1</v>
      </c>
    </row>
    <row r="7" spans="1:4" ht="15.75" x14ac:dyDescent="0.25">
      <c r="A7" s="61">
        <v>1922</v>
      </c>
      <c r="B7" s="62" t="s">
        <v>1</v>
      </c>
      <c r="C7" s="62" t="s">
        <v>1</v>
      </c>
    </row>
    <row r="8" spans="1:4" ht="15.75" x14ac:dyDescent="0.25">
      <c r="A8" s="61">
        <v>1923</v>
      </c>
      <c r="B8" s="62" t="s">
        <v>1</v>
      </c>
      <c r="C8" s="62" t="s">
        <v>1</v>
      </c>
    </row>
    <row r="9" spans="1:4" ht="15.75" x14ac:dyDescent="0.25">
      <c r="A9" s="61">
        <v>1924</v>
      </c>
      <c r="B9" s="62" t="s">
        <v>1</v>
      </c>
      <c r="C9" s="62" t="s">
        <v>1</v>
      </c>
    </row>
    <row r="10" spans="1:4" ht="15.75" x14ac:dyDescent="0.25">
      <c r="A10" s="61">
        <v>1925</v>
      </c>
      <c r="B10" s="63">
        <f>'1925-1970 EX-IM'!E10</f>
        <v>98.331750983317519</v>
      </c>
    </row>
    <row r="11" spans="1:4" ht="15.75" x14ac:dyDescent="0.25">
      <c r="A11" s="61">
        <v>1926</v>
      </c>
      <c r="B11" s="63">
        <f>'1925-1970 EX-IM'!E11</f>
        <v>92.164772032758847</v>
      </c>
      <c r="C11" s="63">
        <f t="shared" ref="C11:C21" si="0">((B11/B10)-1)*100</f>
        <v>-6.2716049382716026</v>
      </c>
    </row>
    <row r="12" spans="1:4" ht="15.75" x14ac:dyDescent="0.25">
      <c r="A12" s="61">
        <v>1927</v>
      </c>
      <c r="B12" s="63">
        <f>'1925-1970 EX-IM'!E12</f>
        <v>96.329910768854674</v>
      </c>
      <c r="C12" s="63">
        <f t="shared" si="0"/>
        <v>4.5192307692307532</v>
      </c>
    </row>
    <row r="13" spans="1:4" ht="15.75" x14ac:dyDescent="0.25">
      <c r="A13" s="61">
        <v>1928</v>
      </c>
      <c r="B13" s="63">
        <f>'1925-1970 EX-IM'!E13</f>
        <v>100.4950495049505</v>
      </c>
      <c r="C13" s="63">
        <f t="shared" si="0"/>
        <v>4.3238270469181161</v>
      </c>
    </row>
    <row r="14" spans="1:4" ht="15.75" x14ac:dyDescent="0.25">
      <c r="A14" s="61">
        <v>1929</v>
      </c>
      <c r="B14" s="63">
        <f>'1925-1970 EX-IM'!E14</f>
        <v>110.74964639321077</v>
      </c>
      <c r="C14" s="63">
        <f t="shared" si="0"/>
        <v>10.204081632653072</v>
      </c>
    </row>
    <row r="15" spans="1:4" ht="15.75" x14ac:dyDescent="0.25">
      <c r="A15" s="61">
        <v>1930</v>
      </c>
      <c r="B15" s="63">
        <f>'1925-1970 EX-IM'!E15</f>
        <v>121.00424328147103</v>
      </c>
      <c r="C15" s="63">
        <f t="shared" si="0"/>
        <v>9.2592592592592773</v>
      </c>
    </row>
    <row r="16" spans="1:4" ht="15.75" x14ac:dyDescent="0.25">
      <c r="A16" s="61">
        <v>1931</v>
      </c>
      <c r="B16" s="63">
        <f>'1925-1970 EX-IM'!E16</f>
        <v>152.99069742139054</v>
      </c>
      <c r="C16" s="63">
        <f t="shared" si="0"/>
        <v>26.434159061277708</v>
      </c>
    </row>
    <row r="17" spans="1:3" ht="15.75" x14ac:dyDescent="0.25">
      <c r="A17" s="61">
        <v>1932</v>
      </c>
      <c r="B17" s="63">
        <f>'1925-1970 EX-IM'!E17</f>
        <v>184.97715156131002</v>
      </c>
      <c r="C17" s="63">
        <f t="shared" si="0"/>
        <v>20.907450373807677</v>
      </c>
    </row>
    <row r="18" spans="1:3" ht="15.75" x14ac:dyDescent="0.25">
      <c r="A18" s="61">
        <v>1933</v>
      </c>
      <c r="B18" s="63">
        <f>'1925-1970 EX-IM'!E18</f>
        <v>165.11525021280411</v>
      </c>
      <c r="C18" s="63">
        <f t="shared" si="0"/>
        <v>-10.737489025460933</v>
      </c>
    </row>
    <row r="19" spans="1:3" ht="15.75" x14ac:dyDescent="0.25">
      <c r="A19" s="61">
        <v>1934</v>
      </c>
      <c r="B19" s="63">
        <f>'1925-1970 EX-IM'!E19</f>
        <v>145.2533488642982</v>
      </c>
      <c r="C19" s="63">
        <f t="shared" si="0"/>
        <v>-12.029113799547563</v>
      </c>
    </row>
    <row r="20" spans="1:3" ht="15.75" x14ac:dyDescent="0.25">
      <c r="A20" s="61">
        <v>1935</v>
      </c>
      <c r="B20" s="63">
        <f>'1925-1970 EX-IM'!E20</f>
        <v>143.67638144366657</v>
      </c>
      <c r="C20" s="63">
        <f t="shared" si="0"/>
        <v>-1.0856668248694912</v>
      </c>
    </row>
    <row r="21" spans="1:3" ht="15.75" x14ac:dyDescent="0.25">
      <c r="A21" s="61">
        <v>1936</v>
      </c>
      <c r="B21" s="63">
        <f>'1925-1970 EX-IM'!E21</f>
        <v>142.09941402303497</v>
      </c>
      <c r="C21" s="63">
        <f t="shared" si="0"/>
        <v>-1.097582918490958</v>
      </c>
    </row>
    <row r="22" spans="1:3" ht="15.75" x14ac:dyDescent="0.25">
      <c r="A22" s="61">
        <v>1937</v>
      </c>
      <c r="B22" s="63">
        <f>'1925-1970 EX-IM'!E22</f>
        <v>133.12331233123314</v>
      </c>
      <c r="C22" s="63">
        <f>((B22/B21)-1)*100</f>
        <v>-6.3167760074976487</v>
      </c>
    </row>
    <row r="23" spans="1:3" ht="15.75" x14ac:dyDescent="0.25">
      <c r="A23" s="61">
        <v>1938</v>
      </c>
      <c r="B23" s="63">
        <f>'1925-1970 EX-IM'!E23</f>
        <v>168.82104877154381</v>
      </c>
      <c r="C23" s="63">
        <f t="shared" ref="C23:C55" si="1">((B23/B22)-1)*100</f>
        <v>26.815541031227298</v>
      </c>
    </row>
    <row r="24" spans="1:3" ht="15.75" x14ac:dyDescent="0.25">
      <c r="A24" s="61">
        <v>1939</v>
      </c>
      <c r="B24" s="63">
        <f>'1925-1970 EX-IM'!E24</f>
        <v>495.74566831683171</v>
      </c>
      <c r="C24" s="63">
        <f t="shared" si="1"/>
        <v>193.65157480314963</v>
      </c>
    </row>
    <row r="25" spans="1:3" ht="15.75" x14ac:dyDescent="0.25">
      <c r="A25" s="61">
        <v>1940</v>
      </c>
      <c r="B25" s="63">
        <f>'1925-1970 EX-IM'!E25</f>
        <v>142.61359910825522</v>
      </c>
      <c r="C25" s="63">
        <f t="shared" si="1"/>
        <v>-71.232507266788531</v>
      </c>
    </row>
    <row r="26" spans="1:3" ht="15.75" x14ac:dyDescent="0.25">
      <c r="A26" s="61">
        <v>1941</v>
      </c>
      <c r="B26" s="63">
        <f>'1925-1970 EX-IM'!E26</f>
        <v>168.07534411977784</v>
      </c>
      <c r="C26" s="63">
        <f t="shared" si="1"/>
        <v>17.85365853658536</v>
      </c>
    </row>
    <row r="27" spans="1:3" ht="15.75" x14ac:dyDescent="0.25">
      <c r="A27" s="61">
        <v>1942</v>
      </c>
      <c r="B27" s="63">
        <f>'1925-1970 EX-IM'!E27</f>
        <v>153.39753153397533</v>
      </c>
      <c r="C27" s="63">
        <f t="shared" si="1"/>
        <v>-8.7328767123287641</v>
      </c>
    </row>
    <row r="28" spans="1:3" ht="15.75" x14ac:dyDescent="0.25">
      <c r="A28" s="61">
        <v>1943</v>
      </c>
      <c r="B28" s="63">
        <f>'1925-1970 EX-IM'!E28</f>
        <v>131.3287578757876</v>
      </c>
      <c r="C28" s="63">
        <f t="shared" si="1"/>
        <v>-14.386655011655003</v>
      </c>
    </row>
    <row r="29" spans="1:3" ht="15.75" x14ac:dyDescent="0.25">
      <c r="A29" s="61">
        <v>1944</v>
      </c>
      <c r="B29" s="63">
        <f>'1925-1970 EX-IM'!E29</f>
        <v>115.51922634123879</v>
      </c>
      <c r="C29" s="63">
        <f t="shared" si="1"/>
        <v>-12.038133757041747</v>
      </c>
    </row>
    <row r="30" spans="1:3" ht="15.75" x14ac:dyDescent="0.25">
      <c r="A30" s="61">
        <v>1945</v>
      </c>
      <c r="B30" s="63">
        <f>'1925-1970 EX-IM'!E30</f>
        <v>105.52593720910555</v>
      </c>
      <c r="C30" s="63">
        <f t="shared" si="1"/>
        <v>-8.6507583617410173</v>
      </c>
    </row>
    <row r="31" spans="1:3" ht="15.75" x14ac:dyDescent="0.25">
      <c r="A31" s="61">
        <v>1946</v>
      </c>
      <c r="B31" s="63">
        <f>'1925-1970 EX-IM'!E31</f>
        <v>106.90962713292606</v>
      </c>
      <c r="C31" s="63">
        <f t="shared" si="1"/>
        <v>1.3112320633349661</v>
      </c>
    </row>
    <row r="32" spans="1:3" ht="15.75" x14ac:dyDescent="0.25">
      <c r="A32" s="61">
        <v>1947</v>
      </c>
      <c r="B32" s="63">
        <f>'1925-1970 EX-IM'!E32</f>
        <v>99.582212556515785</v>
      </c>
      <c r="C32" s="63">
        <f t="shared" si="1"/>
        <v>-6.8538398018166635</v>
      </c>
    </row>
    <row r="33" spans="1:3" ht="15.75" x14ac:dyDescent="0.25">
      <c r="A33" s="61">
        <v>1948</v>
      </c>
      <c r="B33" s="63">
        <f>'1925-1970 EX-IM'!E33</f>
        <v>92.79569643146985</v>
      </c>
      <c r="C33" s="63">
        <f t="shared" si="1"/>
        <v>-6.8149882903981389</v>
      </c>
    </row>
    <row r="34" spans="1:3" ht="15.75" x14ac:dyDescent="0.25">
      <c r="A34" s="61">
        <v>1949</v>
      </c>
      <c r="B34" s="63">
        <f>'1925-1970 EX-IM'!E34</f>
        <v>110.23169526728643</v>
      </c>
      <c r="C34" s="63">
        <f t="shared" si="1"/>
        <v>18.789663213199947</v>
      </c>
    </row>
    <row r="35" spans="1:3" ht="15.75" x14ac:dyDescent="0.25">
      <c r="A35" s="61">
        <v>1950</v>
      </c>
      <c r="B35" s="63">
        <f>'1925-1970 EX-IM'!E35</f>
        <v>100</v>
      </c>
      <c r="C35" s="63">
        <f t="shared" si="1"/>
        <v>-9.281990304582477</v>
      </c>
    </row>
    <row r="36" spans="1:3" ht="15.75" x14ac:dyDescent="0.25">
      <c r="A36" s="61">
        <v>1951</v>
      </c>
      <c r="B36" s="63">
        <f>'1925-1970 EX-IM'!E36</f>
        <v>97.048659210545495</v>
      </c>
      <c r="C36" s="63">
        <f t="shared" si="1"/>
        <v>-2.9513407894545041</v>
      </c>
    </row>
    <row r="37" spans="1:3" ht="15.75" x14ac:dyDescent="0.25">
      <c r="A37" s="61">
        <v>1952</v>
      </c>
      <c r="B37" s="63">
        <f>'1925-1970 EX-IM'!E37</f>
        <v>98.261826182618293</v>
      </c>
      <c r="C37" s="63">
        <f t="shared" si="1"/>
        <v>1.2500605180344238</v>
      </c>
    </row>
    <row r="38" spans="1:3" ht="15.75" x14ac:dyDescent="0.25">
      <c r="A38" s="61">
        <v>1953</v>
      </c>
      <c r="B38" s="63">
        <f>'1925-1970 EX-IM'!E38</f>
        <v>100.4950495049505</v>
      </c>
      <c r="C38" s="63">
        <f t="shared" si="1"/>
        <v>2.2727272727272485</v>
      </c>
    </row>
    <row r="39" spans="1:3" ht="15.75" x14ac:dyDescent="0.25">
      <c r="A39" s="61">
        <v>1954</v>
      </c>
      <c r="B39" s="63">
        <f>'1925-1970 EX-IM'!E39</f>
        <v>110.33688274487827</v>
      </c>
      <c r="C39" s="63">
        <f t="shared" si="1"/>
        <v>9.7933513027852683</v>
      </c>
    </row>
    <row r="40" spans="1:3" ht="15.75" x14ac:dyDescent="0.25">
      <c r="A40" s="61">
        <v>1955</v>
      </c>
      <c r="B40" s="63">
        <f>'1925-1970 EX-IM'!E40</f>
        <v>119.66501456710736</v>
      </c>
      <c r="C40" s="63">
        <f t="shared" si="1"/>
        <v>8.4542281693761989</v>
      </c>
    </row>
    <row r="41" spans="1:3" ht="15.75" x14ac:dyDescent="0.25">
      <c r="A41" s="61">
        <v>1956</v>
      </c>
      <c r="B41" s="63">
        <f>'1925-1970 EX-IM'!E41</f>
        <v>118.18191954330568</v>
      </c>
      <c r="C41" s="63">
        <f t="shared" si="1"/>
        <v>-1.2393722836760879</v>
      </c>
    </row>
    <row r="42" spans="1:3" ht="15.75" x14ac:dyDescent="0.25">
      <c r="A42" s="61">
        <v>1957</v>
      </c>
      <c r="B42" s="63">
        <f>'1925-1970 EX-IM'!E42</f>
        <v>127.36908238414915</v>
      </c>
      <c r="C42" s="63">
        <f t="shared" si="1"/>
        <v>7.773746505680168</v>
      </c>
    </row>
    <row r="43" spans="1:3" ht="15.75" x14ac:dyDescent="0.25">
      <c r="A43" s="61">
        <v>1958</v>
      </c>
      <c r="B43" s="63">
        <f>'1925-1970 EX-IM'!E43</f>
        <v>142.45575136664246</v>
      </c>
      <c r="C43" s="63">
        <f t="shared" si="1"/>
        <v>11.844843897823987</v>
      </c>
    </row>
    <row r="44" spans="1:3" ht="15.75" x14ac:dyDescent="0.25">
      <c r="A44" s="61">
        <v>1959</v>
      </c>
      <c r="B44" s="63">
        <f>'1925-1970 EX-IM'!E44</f>
        <v>144.53701467707748</v>
      </c>
      <c r="C44" s="63">
        <f t="shared" si="1"/>
        <v>1.4609893180643985</v>
      </c>
    </row>
    <row r="45" spans="1:3" ht="15.75" x14ac:dyDescent="0.25">
      <c r="A45" s="61">
        <v>1960</v>
      </c>
      <c r="B45" s="63">
        <f>'1925-1970 EX-IM'!E45</f>
        <v>158.59727333989943</v>
      </c>
      <c r="C45" s="63">
        <f t="shared" si="1"/>
        <v>9.7277909705241861</v>
      </c>
    </row>
    <row r="46" spans="1:3" ht="15.75" x14ac:dyDescent="0.25">
      <c r="A46" s="61">
        <v>1961</v>
      </c>
      <c r="B46" s="63">
        <f>'1925-1970 EX-IM'!E46</f>
        <v>155.30232268509872</v>
      </c>
      <c r="C46" s="63">
        <f t="shared" si="1"/>
        <v>-2.0775581984559754</v>
      </c>
    </row>
    <row r="47" spans="1:3" ht="15.75" x14ac:dyDescent="0.25">
      <c r="A47" s="61">
        <v>1962</v>
      </c>
      <c r="B47" s="63">
        <f>'1925-1970 EX-IM'!E47</f>
        <v>165.17225702162054</v>
      </c>
      <c r="C47" s="63">
        <f t="shared" si="1"/>
        <v>6.3553037494067377</v>
      </c>
    </row>
    <row r="48" spans="1:3" ht="15.75" x14ac:dyDescent="0.25">
      <c r="A48" s="61">
        <v>1963</v>
      </c>
      <c r="B48" s="63">
        <f>'1925-1970 EX-IM'!E48</f>
        <v>155.36892262382221</v>
      </c>
      <c r="C48" s="63">
        <f t="shared" si="1"/>
        <v>-5.9352185255391321</v>
      </c>
    </row>
    <row r="49" spans="1:3" ht="15.75" x14ac:dyDescent="0.25">
      <c r="A49" s="61">
        <v>1964</v>
      </c>
      <c r="B49" s="63">
        <f>'1925-1970 EX-IM'!E49</f>
        <v>161.96579242219835</v>
      </c>
      <c r="C49" s="63">
        <f t="shared" si="1"/>
        <v>4.2459390764705285</v>
      </c>
    </row>
    <row r="50" spans="1:3" ht="15.75" x14ac:dyDescent="0.25">
      <c r="A50" s="61">
        <v>1965</v>
      </c>
      <c r="B50" s="63">
        <f>'1925-1970 EX-IM'!E50</f>
        <v>165.27573038663775</v>
      </c>
      <c r="C50" s="63">
        <f t="shared" si="1"/>
        <v>2.0436031059023474</v>
      </c>
    </row>
    <row r="51" spans="1:3" ht="15.75" x14ac:dyDescent="0.25">
      <c r="A51" s="61">
        <v>1966</v>
      </c>
      <c r="B51" s="63">
        <f>'1925-1970 EX-IM'!E51</f>
        <v>163.11909284004454</v>
      </c>
      <c r="C51" s="63">
        <f t="shared" si="1"/>
        <v>-1.3048724949198953</v>
      </c>
    </row>
    <row r="52" spans="1:3" ht="15.75" x14ac:dyDescent="0.25">
      <c r="A52" s="61">
        <v>1967</v>
      </c>
      <c r="B52" s="63">
        <f>'1925-1970 EX-IM'!E52</f>
        <v>165.50228056513518</v>
      </c>
      <c r="C52" s="63">
        <f t="shared" si="1"/>
        <v>1.4610108992131332</v>
      </c>
    </row>
    <row r="53" spans="1:3" ht="15.75" x14ac:dyDescent="0.25">
      <c r="A53" s="61">
        <v>1968</v>
      </c>
      <c r="B53" s="63">
        <f>'1925-1970 EX-IM'!E53</f>
        <v>155.86108932092353</v>
      </c>
      <c r="C53" s="63">
        <f t="shared" si="1"/>
        <v>-5.8254129256045228</v>
      </c>
    </row>
    <row r="54" spans="1:3" ht="15.75" x14ac:dyDescent="0.25">
      <c r="A54" s="61">
        <v>1969</v>
      </c>
      <c r="B54" s="63">
        <f>'1925-1970 EX-IM'!E54</f>
        <v>157.87462990672057</v>
      </c>
      <c r="C54" s="63">
        <f t="shared" si="1"/>
        <v>1.2918815045948273</v>
      </c>
    </row>
    <row r="55" spans="1:3" ht="15.75" x14ac:dyDescent="0.25">
      <c r="A55" s="61">
        <v>1970</v>
      </c>
      <c r="B55" s="63">
        <f>'1925-1970 EX-IM'!E55</f>
        <v>143.56435643564359</v>
      </c>
      <c r="C55" s="64">
        <f t="shared" si="1"/>
        <v>-9.0643274853800975</v>
      </c>
    </row>
    <row r="56" spans="1:3" ht="15.75" x14ac:dyDescent="0.25">
      <c r="A56" s="61">
        <v>1971</v>
      </c>
      <c r="B56" s="63">
        <f>B55*(1+(C56/100))</f>
        <v>148.4602651326947</v>
      </c>
      <c r="C56" s="65">
        <f>'Precios 1970-1990 IM-EX'!G56</f>
        <v>3.4102536441528386</v>
      </c>
    </row>
    <row r="57" spans="1:3" ht="15.75" x14ac:dyDescent="0.25">
      <c r="A57" s="61">
        <v>1972</v>
      </c>
      <c r="B57" s="63">
        <f t="shared" ref="B57:B75" si="2">B56*(1+(C57/100))</f>
        <v>153.24259926066165</v>
      </c>
      <c r="C57" s="65">
        <f>'Precios 1970-1990 IM-EX'!G57</f>
        <v>3.2212889581548776</v>
      </c>
    </row>
    <row r="58" spans="1:3" ht="15.75" x14ac:dyDescent="0.25">
      <c r="A58" s="61">
        <v>1973</v>
      </c>
      <c r="B58" s="63">
        <f t="shared" si="2"/>
        <v>170.28613724690999</v>
      </c>
      <c r="C58" s="65">
        <f>'Precios 1970-1990 IM-EX'!G58</f>
        <v>11.121932196711004</v>
      </c>
    </row>
    <row r="59" spans="1:3" ht="15.75" x14ac:dyDescent="0.25">
      <c r="A59" s="61">
        <v>1974</v>
      </c>
      <c r="B59" s="63">
        <f t="shared" si="2"/>
        <v>164.44346092988974</v>
      </c>
      <c r="C59" s="65">
        <f>'Precios 1970-1990 IM-EX'!G59</f>
        <v>-3.431093341760727</v>
      </c>
    </row>
    <row r="60" spans="1:3" ht="15.75" x14ac:dyDescent="0.25">
      <c r="A60" s="61">
        <v>1975</v>
      </c>
      <c r="B60" s="63">
        <f t="shared" si="2"/>
        <v>144.74546937859915</v>
      </c>
      <c r="C60" s="65">
        <f>'Precios 1970-1990 IM-EX'!G60</f>
        <v>-11.978580017656526</v>
      </c>
    </row>
    <row r="61" spans="1:3" ht="15.75" x14ac:dyDescent="0.25">
      <c r="A61" s="61">
        <v>1976</v>
      </c>
      <c r="B61" s="63">
        <f t="shared" si="2"/>
        <v>167.08727665650542</v>
      </c>
      <c r="C61" s="65">
        <f>'Precios 1970-1990 IM-EX'!G61</f>
        <v>15.43523771336055</v>
      </c>
    </row>
    <row r="62" spans="1:3" ht="15.75" x14ac:dyDescent="0.25">
      <c r="A62" s="61">
        <v>1977</v>
      </c>
      <c r="B62" s="63">
        <f t="shared" si="2"/>
        <v>166.25736882042872</v>
      </c>
      <c r="C62" s="65">
        <f>'Precios 1970-1990 IM-EX'!G62</f>
        <v>-0.49669122190721948</v>
      </c>
    </row>
    <row r="63" spans="1:3" ht="15.75" x14ac:dyDescent="0.25">
      <c r="A63" s="61">
        <v>1978</v>
      </c>
      <c r="B63" s="63">
        <f t="shared" si="2"/>
        <v>154.04700757227451</v>
      </c>
      <c r="C63" s="65">
        <f>'Precios 1970-1990 IM-EX'!G63</f>
        <v>-7.3442526696921195</v>
      </c>
    </row>
    <row r="64" spans="1:3" ht="15.75" x14ac:dyDescent="0.25">
      <c r="A64" s="61">
        <v>1979</v>
      </c>
      <c r="B64" s="63">
        <f t="shared" si="2"/>
        <v>167.50449893714944</v>
      </c>
      <c r="C64" s="65">
        <f>'Precios 1970-1990 IM-EX'!G64</f>
        <v>8.7359641559807919</v>
      </c>
    </row>
    <row r="65" spans="1:3" ht="15.75" x14ac:dyDescent="0.25">
      <c r="A65" s="61">
        <v>1980</v>
      </c>
      <c r="B65" s="63">
        <f t="shared" si="2"/>
        <v>187.81635634117615</v>
      </c>
      <c r="C65" s="65">
        <f>'Precios 1970-1990 IM-EX'!G65</f>
        <v>12.12615633186549</v>
      </c>
    </row>
    <row r="66" spans="1:3" ht="15.75" x14ac:dyDescent="0.25">
      <c r="A66" s="61">
        <v>1981</v>
      </c>
      <c r="B66" s="63">
        <f t="shared" si="2"/>
        <v>183.07688644451645</v>
      </c>
      <c r="C66" s="65">
        <f>'Precios 1970-1990 IM-EX'!G66</f>
        <v>-2.5234596118190344</v>
      </c>
    </row>
    <row r="67" spans="1:3" ht="15.75" x14ac:dyDescent="0.25">
      <c r="A67" s="61">
        <v>1982</v>
      </c>
      <c r="B67" s="63">
        <f t="shared" si="2"/>
        <v>159.51219706395014</v>
      </c>
      <c r="C67" s="65">
        <f>'Precios 1970-1990 IM-EX'!G67</f>
        <v>-12.871471564876025</v>
      </c>
    </row>
    <row r="68" spans="1:3" ht="15.75" x14ac:dyDescent="0.25">
      <c r="A68" s="61">
        <v>1983</v>
      </c>
      <c r="B68" s="63">
        <f t="shared" si="2"/>
        <v>145.69270631496937</v>
      </c>
      <c r="C68" s="65">
        <f>'Precios 1970-1990 IM-EX'!G68</f>
        <v>-8.6635950123866596</v>
      </c>
    </row>
    <row r="69" spans="1:3" ht="15.75" x14ac:dyDescent="0.25">
      <c r="A69" s="61">
        <v>1984</v>
      </c>
      <c r="B69" s="63">
        <f t="shared" si="2"/>
        <v>142.87336625431448</v>
      </c>
      <c r="C69" s="65">
        <f>'Precios 1970-1990 IM-EX'!G69</f>
        <v>-1.9351277987518678</v>
      </c>
    </row>
    <row r="70" spans="1:3" ht="15.75" x14ac:dyDescent="0.25">
      <c r="A70" s="61">
        <v>1985</v>
      </c>
      <c r="B70" s="63">
        <f t="shared" si="2"/>
        <v>135.17313562144605</v>
      </c>
      <c r="C70" s="65">
        <f>'Precios 1970-1990 IM-EX'!G70</f>
        <v>-5.3895493854061005</v>
      </c>
    </row>
    <row r="71" spans="1:3" ht="15.75" x14ac:dyDescent="0.25">
      <c r="A71" s="61">
        <v>1986</v>
      </c>
      <c r="B71" s="63">
        <f t="shared" si="2"/>
        <v>95.435020862408706</v>
      </c>
      <c r="C71" s="65">
        <f>'Precios 1970-1990 IM-EX'!G71</f>
        <v>-29.397938115695123</v>
      </c>
    </row>
    <row r="72" spans="1:3" ht="15.75" x14ac:dyDescent="0.25">
      <c r="A72" s="61">
        <v>1987</v>
      </c>
      <c r="B72" s="63">
        <f t="shared" si="2"/>
        <v>104.50330880470042</v>
      </c>
      <c r="C72" s="65">
        <f>'Precios 1970-1990 IM-EX'!G72</f>
        <v>9.5020547597152181</v>
      </c>
    </row>
    <row r="73" spans="1:3" ht="15.75" x14ac:dyDescent="0.25">
      <c r="A73" s="61">
        <v>1988</v>
      </c>
      <c r="B73" s="63">
        <f t="shared" si="2"/>
        <v>94.137204574361135</v>
      </c>
      <c r="C73" s="65">
        <f>'Precios 1970-1990 IM-EX'!G73</f>
        <v>-9.9194028867658481</v>
      </c>
    </row>
    <row r="74" spans="1:3" ht="15.75" x14ac:dyDescent="0.25">
      <c r="A74" s="61">
        <v>1989</v>
      </c>
      <c r="B74" s="63">
        <f t="shared" si="2"/>
        <v>97.51237169280688</v>
      </c>
      <c r="C74" s="65">
        <f>'Precios 1970-1990 IM-EX'!G74</f>
        <v>3.5853700284669276</v>
      </c>
    </row>
    <row r="75" spans="1:3" ht="15.75" x14ac:dyDescent="0.25">
      <c r="A75" s="66">
        <v>1990</v>
      </c>
      <c r="B75" s="67">
        <f t="shared" si="2"/>
        <v>102.50214367009286</v>
      </c>
      <c r="C75" s="68">
        <f>'Precios 1970-1990 IM-EX'!G75</f>
        <v>5.1170655483647298</v>
      </c>
    </row>
    <row r="76" spans="1:3" ht="15.75" customHeight="1" x14ac:dyDescent="0.25">
      <c r="A76" s="169" t="s">
        <v>268</v>
      </c>
      <c r="B76" s="169"/>
      <c r="C76" s="169"/>
    </row>
    <row r="77" spans="1:3" ht="15.75" customHeight="1" x14ac:dyDescent="0.25">
      <c r="A77" s="170"/>
      <c r="B77" s="170"/>
      <c r="C77" s="170"/>
    </row>
    <row r="78" spans="1:3" ht="15.75" customHeight="1" x14ac:dyDescent="0.25">
      <c r="A78" s="170"/>
      <c r="B78" s="170"/>
      <c r="C78" s="170"/>
    </row>
    <row r="79" spans="1:3" ht="15.75" x14ac:dyDescent="0.25">
      <c r="A79" s="61"/>
    </row>
    <row r="80" spans="1:3" ht="15.75" x14ac:dyDescent="0.25">
      <c r="A80" s="61"/>
    </row>
    <row r="81" spans="1:1" ht="15.75" x14ac:dyDescent="0.25">
      <c r="A81" s="61"/>
    </row>
    <row r="82" spans="1:1" ht="15.75" x14ac:dyDescent="0.25">
      <c r="A82" s="61"/>
    </row>
    <row r="83" spans="1:1" ht="15.75" x14ac:dyDescent="0.25">
      <c r="A83" s="61"/>
    </row>
  </sheetData>
  <mergeCells count="4">
    <mergeCell ref="A2:A4"/>
    <mergeCell ref="B2:B4"/>
    <mergeCell ref="C2:C4"/>
    <mergeCell ref="A76:C78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workbookViewId="0">
      <selection activeCell="F5" sqref="F5"/>
    </sheetView>
  </sheetViews>
  <sheetFormatPr baseColWidth="10" defaultColWidth="10.85546875" defaultRowHeight="15" x14ac:dyDescent="0.25"/>
  <cols>
    <col min="1" max="1" width="10.85546875" style="69"/>
    <col min="2" max="2" width="19.28515625" style="69" customWidth="1"/>
    <col min="3" max="3" width="18" style="60" customWidth="1"/>
    <col min="4" max="4" width="20.28515625" style="60" customWidth="1"/>
    <col min="5" max="5" width="21.5703125" style="60" customWidth="1"/>
    <col min="6" max="6" width="23.42578125" style="60" customWidth="1"/>
    <col min="7" max="16384" width="10.85546875" style="60"/>
  </cols>
  <sheetData>
    <row r="1" spans="1:6" x14ac:dyDescent="0.25">
      <c r="B1" s="171" t="s">
        <v>282</v>
      </c>
      <c r="C1" s="171"/>
      <c r="D1" s="171"/>
      <c r="E1" s="171"/>
      <c r="F1" s="171"/>
    </row>
    <row r="2" spans="1:6" ht="14.1" customHeight="1" x14ac:dyDescent="0.25">
      <c r="A2" s="163" t="s">
        <v>0</v>
      </c>
      <c r="B2" s="176" t="s">
        <v>269</v>
      </c>
      <c r="C2" s="166" t="s">
        <v>270</v>
      </c>
      <c r="D2" s="166" t="s">
        <v>271</v>
      </c>
      <c r="E2" s="166" t="s">
        <v>272</v>
      </c>
      <c r="F2" s="166" t="s">
        <v>310</v>
      </c>
    </row>
    <row r="3" spans="1:6" x14ac:dyDescent="0.25">
      <c r="A3" s="164"/>
      <c r="B3" s="177"/>
      <c r="C3" s="167"/>
      <c r="D3" s="167"/>
      <c r="E3" s="167"/>
      <c r="F3" s="167"/>
    </row>
    <row r="4" spans="1:6" ht="15.75" thickBot="1" x14ac:dyDescent="0.3">
      <c r="A4" s="165"/>
      <c r="B4" s="178"/>
      <c r="C4" s="168"/>
      <c r="D4" s="168"/>
      <c r="E4" s="168"/>
      <c r="F4" s="168"/>
    </row>
    <row r="5" spans="1:6" ht="16.5" thickTop="1" x14ac:dyDescent="0.25">
      <c r="A5" s="61">
        <v>1920</v>
      </c>
      <c r="B5" s="70" t="s">
        <v>1</v>
      </c>
      <c r="C5" s="62" t="s">
        <v>1</v>
      </c>
      <c r="D5" s="62" t="s">
        <v>1</v>
      </c>
      <c r="E5" s="71">
        <f>D35</f>
        <v>69.655172413793096</v>
      </c>
    </row>
    <row r="6" spans="1:6" ht="15.75" x14ac:dyDescent="0.25">
      <c r="A6" s="61">
        <v>1921</v>
      </c>
      <c r="B6" s="70" t="s">
        <v>1</v>
      </c>
      <c r="C6" s="62" t="s">
        <v>1</v>
      </c>
      <c r="D6" s="62" t="s">
        <v>1</v>
      </c>
      <c r="E6" s="62" t="s">
        <v>1</v>
      </c>
    </row>
    <row r="7" spans="1:6" ht="15.75" x14ac:dyDescent="0.25">
      <c r="A7" s="61">
        <v>1922</v>
      </c>
      <c r="B7" s="70" t="s">
        <v>1</v>
      </c>
      <c r="C7" s="62" t="s">
        <v>1</v>
      </c>
      <c r="D7" s="62" t="s">
        <v>1</v>
      </c>
      <c r="E7" s="62" t="s">
        <v>1</v>
      </c>
    </row>
    <row r="8" spans="1:6" ht="15.75" x14ac:dyDescent="0.25">
      <c r="A8" s="61">
        <v>1923</v>
      </c>
      <c r="B8" s="70" t="s">
        <v>1</v>
      </c>
      <c r="C8" s="62" t="s">
        <v>1</v>
      </c>
      <c r="D8" s="62" t="s">
        <v>1</v>
      </c>
      <c r="E8" s="62" t="s">
        <v>1</v>
      </c>
    </row>
    <row r="9" spans="1:6" ht="15.75" x14ac:dyDescent="0.25">
      <c r="A9" s="61">
        <v>1924</v>
      </c>
      <c r="B9" s="70" t="s">
        <v>1</v>
      </c>
      <c r="C9" s="62" t="s">
        <v>1</v>
      </c>
      <c r="D9" s="62" t="s">
        <v>1</v>
      </c>
      <c r="E9" s="62" t="s">
        <v>1</v>
      </c>
    </row>
    <row r="10" spans="1:6" ht="15.75" x14ac:dyDescent="0.25">
      <c r="A10" s="61">
        <v>1925</v>
      </c>
      <c r="B10" s="72">
        <v>7.3</v>
      </c>
      <c r="C10" s="62">
        <v>5</v>
      </c>
      <c r="D10" s="63">
        <f>(C10/B10)*100</f>
        <v>68.493150684931507</v>
      </c>
      <c r="E10" s="63">
        <f>(D10/E$5)*100</f>
        <v>98.331750983317519</v>
      </c>
    </row>
    <row r="11" spans="1:6" ht="15.75" x14ac:dyDescent="0.25">
      <c r="A11" s="61">
        <v>1926</v>
      </c>
      <c r="B11" s="72">
        <v>8.1</v>
      </c>
      <c r="C11" s="62">
        <v>5.2</v>
      </c>
      <c r="D11" s="63">
        <f t="shared" ref="D11:D55" si="0">(C11/B11)*100</f>
        <v>64.197530864197532</v>
      </c>
      <c r="E11" s="63">
        <f t="shared" ref="E11:E55" si="1">(D11/E$5)*100</f>
        <v>92.164772032758847</v>
      </c>
      <c r="F11" s="63">
        <f t="shared" ref="F11:F21" si="2">((E11/E10)-1)*100</f>
        <v>-6.2716049382716026</v>
      </c>
    </row>
    <row r="12" spans="1:6" ht="15.75" x14ac:dyDescent="0.25">
      <c r="A12" s="61">
        <v>1927</v>
      </c>
      <c r="B12" s="72" t="s">
        <v>1</v>
      </c>
      <c r="C12" s="62" t="s">
        <v>1</v>
      </c>
      <c r="D12" s="62" t="s">
        <v>1</v>
      </c>
      <c r="E12" s="73">
        <f>(E11+E13)/2</f>
        <v>96.329910768854674</v>
      </c>
      <c r="F12" s="63">
        <f t="shared" si="2"/>
        <v>4.5192307692307532</v>
      </c>
    </row>
    <row r="13" spans="1:6" ht="15.75" x14ac:dyDescent="0.25">
      <c r="A13" s="61">
        <v>1928</v>
      </c>
      <c r="B13" s="72">
        <v>8</v>
      </c>
      <c r="C13" s="62">
        <v>5.6</v>
      </c>
      <c r="D13" s="63">
        <f t="shared" si="0"/>
        <v>70</v>
      </c>
      <c r="E13" s="63">
        <f t="shared" si="1"/>
        <v>100.4950495049505</v>
      </c>
      <c r="F13" s="63">
        <f t="shared" si="2"/>
        <v>4.3238270469181161</v>
      </c>
    </row>
    <row r="14" spans="1:6" ht="15.75" x14ac:dyDescent="0.25">
      <c r="A14" s="61">
        <v>1929</v>
      </c>
      <c r="B14" s="72" t="s">
        <v>1</v>
      </c>
      <c r="C14" s="62" t="s">
        <v>1</v>
      </c>
      <c r="D14" s="62" t="s">
        <v>1</v>
      </c>
      <c r="E14" s="73">
        <f>(E13+E15)/2</f>
        <v>110.74964639321077</v>
      </c>
      <c r="F14" s="63">
        <f t="shared" si="2"/>
        <v>10.204081632653072</v>
      </c>
    </row>
    <row r="15" spans="1:6" ht="15.75" x14ac:dyDescent="0.25">
      <c r="A15" s="61">
        <v>1930</v>
      </c>
      <c r="B15" s="72">
        <v>7</v>
      </c>
      <c r="C15" s="62">
        <v>5.9</v>
      </c>
      <c r="D15" s="63">
        <f t="shared" si="0"/>
        <v>84.285714285714292</v>
      </c>
      <c r="E15" s="63">
        <f t="shared" si="1"/>
        <v>121.00424328147103</v>
      </c>
      <c r="F15" s="63">
        <f t="shared" si="2"/>
        <v>9.2592592592592773</v>
      </c>
    </row>
    <row r="16" spans="1:6" ht="15.75" x14ac:dyDescent="0.25">
      <c r="A16" s="61">
        <v>1931</v>
      </c>
      <c r="B16" s="72" t="s">
        <v>1</v>
      </c>
      <c r="C16" s="72" t="s">
        <v>1</v>
      </c>
      <c r="D16" s="72" t="s">
        <v>1</v>
      </c>
      <c r="E16" s="73">
        <f>(E15+E17)/2</f>
        <v>152.99069742139054</v>
      </c>
      <c r="F16" s="63">
        <f t="shared" si="2"/>
        <v>26.434159061277708</v>
      </c>
    </row>
    <row r="17" spans="1:6" ht="15.75" x14ac:dyDescent="0.25">
      <c r="A17" s="61">
        <v>1932</v>
      </c>
      <c r="B17" s="72">
        <v>5.2</v>
      </c>
      <c r="C17" s="62">
        <v>6.7</v>
      </c>
      <c r="D17" s="63">
        <f t="shared" si="0"/>
        <v>128.84615384615387</v>
      </c>
      <c r="E17" s="63">
        <f t="shared" si="1"/>
        <v>184.97715156131002</v>
      </c>
      <c r="F17" s="63">
        <f t="shared" si="2"/>
        <v>20.907450373807677</v>
      </c>
    </row>
    <row r="18" spans="1:6" ht="15.75" x14ac:dyDescent="0.25">
      <c r="A18" s="61">
        <v>1933</v>
      </c>
      <c r="B18" s="72" t="s">
        <v>1</v>
      </c>
      <c r="C18" s="62" t="s">
        <v>1</v>
      </c>
      <c r="D18" s="62" t="s">
        <v>1</v>
      </c>
      <c r="E18" s="73">
        <f>(E17+E19)/2</f>
        <v>165.11525021280411</v>
      </c>
      <c r="F18" s="63">
        <f t="shared" si="2"/>
        <v>-10.737489025460933</v>
      </c>
    </row>
    <row r="19" spans="1:6" ht="15.75" x14ac:dyDescent="0.25">
      <c r="A19" s="61">
        <v>1934</v>
      </c>
      <c r="B19" s="72">
        <v>8.5</v>
      </c>
      <c r="C19" s="62">
        <v>8.6</v>
      </c>
      <c r="D19" s="63">
        <f t="shared" si="0"/>
        <v>101.17647058823529</v>
      </c>
      <c r="E19" s="63">
        <f t="shared" si="1"/>
        <v>145.2533488642982</v>
      </c>
      <c r="F19" s="63">
        <f t="shared" si="2"/>
        <v>-12.029113799547563</v>
      </c>
    </row>
    <row r="20" spans="1:6" ht="15.75" x14ac:dyDescent="0.25">
      <c r="A20" s="61">
        <v>1935</v>
      </c>
      <c r="B20" s="72" t="s">
        <v>1</v>
      </c>
      <c r="C20" s="62" t="s">
        <v>1</v>
      </c>
      <c r="D20" s="62" t="s">
        <v>1</v>
      </c>
      <c r="E20" s="73">
        <f>(E19+E21)/2</f>
        <v>143.67638144366657</v>
      </c>
      <c r="F20" s="63">
        <f t="shared" si="2"/>
        <v>-1.0856668248694912</v>
      </c>
    </row>
    <row r="21" spans="1:6" ht="15.75" x14ac:dyDescent="0.25">
      <c r="A21" s="61">
        <v>1936</v>
      </c>
      <c r="B21" s="72">
        <v>9.8000000000000007</v>
      </c>
      <c r="C21" s="62">
        <v>9.6999999999999993</v>
      </c>
      <c r="D21" s="63">
        <f t="shared" si="0"/>
        <v>98.979591836734684</v>
      </c>
      <c r="E21" s="63">
        <f t="shared" si="1"/>
        <v>142.09941402303497</v>
      </c>
      <c r="F21" s="63">
        <f t="shared" si="2"/>
        <v>-1.097582918490958</v>
      </c>
    </row>
    <row r="22" spans="1:6" ht="15.75" x14ac:dyDescent="0.25">
      <c r="A22" s="61">
        <v>1937</v>
      </c>
      <c r="B22" s="72">
        <v>11</v>
      </c>
      <c r="C22" s="62">
        <v>10.199999999999999</v>
      </c>
      <c r="D22" s="63">
        <f t="shared" si="0"/>
        <v>92.72727272727272</v>
      </c>
      <c r="E22" s="63">
        <f t="shared" si="1"/>
        <v>133.12331233123314</v>
      </c>
      <c r="F22" s="63">
        <f>((E22/E21)-1)*100</f>
        <v>-6.3167760074976487</v>
      </c>
    </row>
    <row r="23" spans="1:6" ht="15.75" x14ac:dyDescent="0.25">
      <c r="A23" s="61">
        <v>1938</v>
      </c>
      <c r="B23" s="72">
        <v>10.8</v>
      </c>
      <c r="C23" s="62">
        <v>12.7</v>
      </c>
      <c r="D23" s="63">
        <f t="shared" si="0"/>
        <v>117.59259259259258</v>
      </c>
      <c r="E23" s="63">
        <f t="shared" si="1"/>
        <v>168.82104877154381</v>
      </c>
      <c r="F23" s="63">
        <f t="shared" ref="F23:F55" si="3">((E23/E22)-1)*100</f>
        <v>26.815541031227298</v>
      </c>
    </row>
    <row r="24" spans="1:6" ht="15.75" x14ac:dyDescent="0.25">
      <c r="A24" s="61">
        <v>1939</v>
      </c>
      <c r="B24" s="72">
        <v>12.8</v>
      </c>
      <c r="C24" s="62">
        <v>44.2</v>
      </c>
      <c r="D24" s="63">
        <f t="shared" si="0"/>
        <v>345.3125</v>
      </c>
      <c r="E24" s="63">
        <f t="shared" si="1"/>
        <v>495.74566831683171</v>
      </c>
      <c r="F24" s="63">
        <f t="shared" si="3"/>
        <v>193.65157480314963</v>
      </c>
    </row>
    <row r="25" spans="1:6" ht="15.75" x14ac:dyDescent="0.25">
      <c r="A25" s="61">
        <v>1940</v>
      </c>
      <c r="B25" s="72">
        <v>15.1</v>
      </c>
      <c r="C25" s="62">
        <v>15</v>
      </c>
      <c r="D25" s="63">
        <f t="shared" si="0"/>
        <v>99.337748344370866</v>
      </c>
      <c r="E25" s="63">
        <f t="shared" si="1"/>
        <v>142.61359910825522</v>
      </c>
      <c r="F25" s="63">
        <f t="shared" si="3"/>
        <v>-71.232507266788531</v>
      </c>
    </row>
    <row r="26" spans="1:6" ht="15.75" x14ac:dyDescent="0.25">
      <c r="A26" s="61">
        <v>1941</v>
      </c>
      <c r="B26" s="72">
        <v>12.3</v>
      </c>
      <c r="C26" s="62">
        <v>14.4</v>
      </c>
      <c r="D26" s="63">
        <f t="shared" si="0"/>
        <v>117.07317073170731</v>
      </c>
      <c r="E26" s="63">
        <f t="shared" si="1"/>
        <v>168.07534411977784</v>
      </c>
      <c r="F26" s="63">
        <f t="shared" si="3"/>
        <v>17.85365853658536</v>
      </c>
    </row>
    <row r="27" spans="1:6" ht="15.75" x14ac:dyDescent="0.25">
      <c r="A27" s="61">
        <v>1942</v>
      </c>
      <c r="B27" s="72">
        <v>14.6</v>
      </c>
      <c r="C27" s="62">
        <v>15.6</v>
      </c>
      <c r="D27" s="63">
        <f t="shared" si="0"/>
        <v>106.84931506849315</v>
      </c>
      <c r="E27" s="63">
        <f t="shared" si="1"/>
        <v>153.39753153397533</v>
      </c>
      <c r="F27" s="63">
        <f t="shared" si="3"/>
        <v>-8.7328767123287641</v>
      </c>
    </row>
    <row r="28" spans="1:6" ht="15.75" x14ac:dyDescent="0.25">
      <c r="A28" s="61">
        <v>1943</v>
      </c>
      <c r="B28" s="72">
        <v>17.600000000000001</v>
      </c>
      <c r="C28" s="62">
        <v>16.100000000000001</v>
      </c>
      <c r="D28" s="63">
        <f t="shared" si="0"/>
        <v>91.477272727272734</v>
      </c>
      <c r="E28" s="63">
        <f t="shared" si="1"/>
        <v>131.3287578757876</v>
      </c>
      <c r="F28" s="63">
        <f t="shared" si="3"/>
        <v>-14.386655011655003</v>
      </c>
    </row>
    <row r="29" spans="1:6" ht="15.75" x14ac:dyDescent="0.25">
      <c r="A29" s="61">
        <v>1944</v>
      </c>
      <c r="B29" s="72">
        <v>21.5</v>
      </c>
      <c r="C29" s="62">
        <v>17.3</v>
      </c>
      <c r="D29" s="63">
        <f t="shared" si="0"/>
        <v>80.465116279069775</v>
      </c>
      <c r="E29" s="63">
        <f t="shared" si="1"/>
        <v>115.51922634123879</v>
      </c>
      <c r="F29" s="63">
        <f t="shared" si="3"/>
        <v>-12.038133757041747</v>
      </c>
    </row>
    <row r="30" spans="1:6" ht="15.75" x14ac:dyDescent="0.25">
      <c r="A30" s="61">
        <v>1945</v>
      </c>
      <c r="B30" s="72">
        <v>23.4</v>
      </c>
      <c r="C30" s="62">
        <v>17.2</v>
      </c>
      <c r="D30" s="63">
        <f t="shared" si="0"/>
        <v>73.504273504273513</v>
      </c>
      <c r="E30" s="63">
        <f t="shared" si="1"/>
        <v>105.52593720910555</v>
      </c>
      <c r="F30" s="63">
        <f t="shared" si="3"/>
        <v>-8.6507583617410173</v>
      </c>
    </row>
    <row r="31" spans="1:6" ht="15.75" x14ac:dyDescent="0.25">
      <c r="A31" s="61">
        <v>1946</v>
      </c>
      <c r="B31" s="72">
        <v>28.2</v>
      </c>
      <c r="C31" s="62">
        <v>21</v>
      </c>
      <c r="D31" s="63">
        <f t="shared" si="0"/>
        <v>74.468085106382972</v>
      </c>
      <c r="E31" s="63">
        <f t="shared" si="1"/>
        <v>106.90962713292606</v>
      </c>
      <c r="F31" s="63">
        <f t="shared" si="3"/>
        <v>1.3112320633349661</v>
      </c>
    </row>
    <row r="32" spans="1:6" ht="15.75" x14ac:dyDescent="0.25">
      <c r="A32" s="61">
        <v>1947</v>
      </c>
      <c r="B32" s="72">
        <v>34.6</v>
      </c>
      <c r="C32" s="62">
        <v>24</v>
      </c>
      <c r="D32" s="63">
        <f t="shared" si="0"/>
        <v>69.364161849710982</v>
      </c>
      <c r="E32" s="63">
        <f t="shared" si="1"/>
        <v>99.582212556515785</v>
      </c>
      <c r="F32" s="63">
        <f t="shared" si="3"/>
        <v>-6.8538398018166635</v>
      </c>
    </row>
    <row r="33" spans="1:6" ht="15.75" x14ac:dyDescent="0.25">
      <c r="A33" s="61">
        <v>1948</v>
      </c>
      <c r="B33" s="72">
        <v>42.7</v>
      </c>
      <c r="C33" s="62">
        <v>27.6</v>
      </c>
      <c r="D33" s="63">
        <f t="shared" si="0"/>
        <v>64.637002341920365</v>
      </c>
      <c r="E33" s="63">
        <f t="shared" si="1"/>
        <v>92.79569643146985</v>
      </c>
      <c r="F33" s="63">
        <f t="shared" si="3"/>
        <v>-6.8149882903981389</v>
      </c>
    </row>
    <row r="34" spans="1:6" ht="15.75" x14ac:dyDescent="0.25">
      <c r="A34" s="61">
        <v>1949</v>
      </c>
      <c r="B34" s="72">
        <v>49.1</v>
      </c>
      <c r="C34" s="62">
        <v>37.700000000000003</v>
      </c>
      <c r="D34" s="63">
        <f t="shared" si="0"/>
        <v>76.782077393075369</v>
      </c>
      <c r="E34" s="63">
        <f t="shared" si="1"/>
        <v>110.23169526728643</v>
      </c>
      <c r="F34" s="63">
        <f t="shared" si="3"/>
        <v>18.789663213199947</v>
      </c>
    </row>
    <row r="35" spans="1:6" ht="15.75" x14ac:dyDescent="0.25">
      <c r="A35" s="61">
        <v>1950</v>
      </c>
      <c r="B35" s="72">
        <v>58</v>
      </c>
      <c r="C35" s="62">
        <v>40.4</v>
      </c>
      <c r="D35" s="63">
        <f t="shared" si="0"/>
        <v>69.655172413793096</v>
      </c>
      <c r="E35" s="71">
        <f t="shared" si="1"/>
        <v>100</v>
      </c>
      <c r="F35" s="63">
        <f t="shared" si="3"/>
        <v>-9.281990304582477</v>
      </c>
    </row>
    <row r="36" spans="1:6" ht="15.75" x14ac:dyDescent="0.25">
      <c r="A36" s="61">
        <v>1951</v>
      </c>
      <c r="B36" s="72">
        <v>67.900000000000006</v>
      </c>
      <c r="C36" s="62">
        <v>45.9</v>
      </c>
      <c r="D36" s="63">
        <f t="shared" si="0"/>
        <v>67.599410898379958</v>
      </c>
      <c r="E36" s="63">
        <f t="shared" si="1"/>
        <v>97.048659210545495</v>
      </c>
      <c r="F36" s="63">
        <f t="shared" si="3"/>
        <v>-2.9513407894545041</v>
      </c>
    </row>
    <row r="37" spans="1:6" ht="15.75" x14ac:dyDescent="0.25">
      <c r="A37" s="61">
        <v>1952</v>
      </c>
      <c r="B37" s="72">
        <v>67.5</v>
      </c>
      <c r="C37" s="62">
        <v>46.2</v>
      </c>
      <c r="D37" s="63">
        <f t="shared" si="0"/>
        <v>68.444444444444457</v>
      </c>
      <c r="E37" s="63">
        <f t="shared" si="1"/>
        <v>98.261826182618293</v>
      </c>
      <c r="F37" s="63">
        <f t="shared" si="3"/>
        <v>1.2500605180344238</v>
      </c>
    </row>
    <row r="38" spans="1:6" ht="15.75" x14ac:dyDescent="0.25">
      <c r="A38" s="61">
        <v>1953</v>
      </c>
      <c r="B38" s="72">
        <v>68</v>
      </c>
      <c r="C38" s="62">
        <v>47.6</v>
      </c>
      <c r="D38" s="63">
        <f t="shared" si="0"/>
        <v>70</v>
      </c>
      <c r="E38" s="63">
        <f t="shared" si="1"/>
        <v>100.4950495049505</v>
      </c>
      <c r="F38" s="63">
        <f t="shared" si="3"/>
        <v>2.2727272727272485</v>
      </c>
    </row>
    <row r="39" spans="1:6" ht="15.75" x14ac:dyDescent="0.25">
      <c r="A39" s="61">
        <v>1954</v>
      </c>
      <c r="B39" s="72">
        <v>79.5</v>
      </c>
      <c r="C39" s="62">
        <v>61.1</v>
      </c>
      <c r="D39" s="63">
        <f t="shared" si="0"/>
        <v>76.855345911949684</v>
      </c>
      <c r="E39" s="63">
        <f t="shared" si="1"/>
        <v>110.33688274487827</v>
      </c>
      <c r="F39" s="63">
        <f t="shared" si="3"/>
        <v>9.7933513027852683</v>
      </c>
    </row>
    <row r="40" spans="1:6" ht="15.75" x14ac:dyDescent="0.25">
      <c r="A40" s="61">
        <v>1955</v>
      </c>
      <c r="B40" s="72">
        <v>85.3</v>
      </c>
      <c r="C40" s="62">
        <v>71.099999999999994</v>
      </c>
      <c r="D40" s="63">
        <f t="shared" si="0"/>
        <v>83.352872215709255</v>
      </c>
      <c r="E40" s="63">
        <f t="shared" si="1"/>
        <v>119.66501456710736</v>
      </c>
      <c r="F40" s="63">
        <f t="shared" si="3"/>
        <v>8.4542281693761989</v>
      </c>
    </row>
    <row r="41" spans="1:6" ht="15.75" x14ac:dyDescent="0.25">
      <c r="A41" s="61">
        <v>1956</v>
      </c>
      <c r="B41" s="72">
        <v>88.8</v>
      </c>
      <c r="C41" s="62">
        <v>73.099999999999994</v>
      </c>
      <c r="D41" s="63">
        <f t="shared" si="0"/>
        <v>82.319819819819813</v>
      </c>
      <c r="E41" s="63">
        <f t="shared" si="1"/>
        <v>118.18191954330568</v>
      </c>
      <c r="F41" s="63">
        <f t="shared" si="3"/>
        <v>-1.2393722836760879</v>
      </c>
    </row>
    <row r="42" spans="1:6" ht="15.75" x14ac:dyDescent="0.25">
      <c r="A42" s="61">
        <v>1957</v>
      </c>
      <c r="B42" s="72">
        <v>85.1</v>
      </c>
      <c r="C42" s="62">
        <v>75.5</v>
      </c>
      <c r="D42" s="63">
        <f t="shared" si="0"/>
        <v>88.719153936545254</v>
      </c>
      <c r="E42" s="63">
        <f t="shared" si="1"/>
        <v>127.36908238414915</v>
      </c>
      <c r="F42" s="63">
        <f t="shared" si="3"/>
        <v>7.773746505680168</v>
      </c>
    </row>
    <row r="43" spans="1:6" ht="15.75" x14ac:dyDescent="0.25">
      <c r="A43" s="61">
        <v>1958</v>
      </c>
      <c r="B43" s="72">
        <v>77.7</v>
      </c>
      <c r="C43" s="62">
        <v>77.099999999999994</v>
      </c>
      <c r="D43" s="63">
        <f t="shared" si="0"/>
        <v>99.227799227799224</v>
      </c>
      <c r="E43" s="63">
        <f t="shared" si="1"/>
        <v>142.45575136664246</v>
      </c>
      <c r="F43" s="63">
        <f t="shared" si="3"/>
        <v>11.844843897823987</v>
      </c>
    </row>
    <row r="44" spans="1:6" ht="15.75" x14ac:dyDescent="0.25">
      <c r="A44" s="61">
        <v>1959</v>
      </c>
      <c r="B44" s="72">
        <v>73.8</v>
      </c>
      <c r="C44" s="62">
        <v>74.3</v>
      </c>
      <c r="D44" s="63">
        <f t="shared" si="0"/>
        <v>100.67750677506776</v>
      </c>
      <c r="E44" s="63">
        <f t="shared" si="1"/>
        <v>144.53701467707748</v>
      </c>
      <c r="F44" s="63">
        <f t="shared" si="3"/>
        <v>1.4609893180643985</v>
      </c>
    </row>
    <row r="45" spans="1:6" ht="15.75" x14ac:dyDescent="0.25">
      <c r="A45" s="61">
        <v>1960</v>
      </c>
      <c r="B45" s="72">
        <v>76.400000000000006</v>
      </c>
      <c r="C45" s="62">
        <v>84.4</v>
      </c>
      <c r="D45" s="63">
        <f t="shared" si="0"/>
        <v>110.47120418848166</v>
      </c>
      <c r="E45" s="63">
        <f t="shared" si="1"/>
        <v>158.59727333989943</v>
      </c>
      <c r="F45" s="63">
        <f t="shared" si="3"/>
        <v>9.7277909705241861</v>
      </c>
    </row>
    <row r="46" spans="1:6" ht="15.75" x14ac:dyDescent="0.25">
      <c r="A46" s="61">
        <v>1961</v>
      </c>
      <c r="B46" s="72">
        <v>79.5</v>
      </c>
      <c r="C46" s="62">
        <v>86</v>
      </c>
      <c r="D46" s="63">
        <f t="shared" si="0"/>
        <v>108.17610062893081</v>
      </c>
      <c r="E46" s="63">
        <f t="shared" si="1"/>
        <v>155.30232268509872</v>
      </c>
      <c r="F46" s="63">
        <f t="shared" si="3"/>
        <v>-2.0775581984559754</v>
      </c>
    </row>
    <row r="47" spans="1:6" ht="15.75" x14ac:dyDescent="0.25">
      <c r="A47" s="61">
        <v>1962</v>
      </c>
      <c r="B47" s="72">
        <v>78.400000000000006</v>
      </c>
      <c r="C47" s="62">
        <v>90.2</v>
      </c>
      <c r="D47" s="63">
        <f t="shared" si="0"/>
        <v>115.05102040816327</v>
      </c>
      <c r="E47" s="63">
        <f t="shared" si="1"/>
        <v>165.17225702162054</v>
      </c>
      <c r="F47" s="63">
        <f t="shared" si="3"/>
        <v>6.3553037494067377</v>
      </c>
    </row>
    <row r="48" spans="1:6" ht="15.75" x14ac:dyDescent="0.25">
      <c r="A48" s="61">
        <v>1963</v>
      </c>
      <c r="B48" s="72">
        <v>82.7</v>
      </c>
      <c r="C48" s="62">
        <v>89.5</v>
      </c>
      <c r="D48" s="63">
        <f t="shared" si="0"/>
        <v>108.22249093107617</v>
      </c>
      <c r="E48" s="63">
        <f t="shared" si="1"/>
        <v>155.36892262382221</v>
      </c>
      <c r="F48" s="63">
        <f t="shared" si="3"/>
        <v>-5.9352185255391321</v>
      </c>
    </row>
    <row r="49" spans="1:6" ht="15.75" x14ac:dyDescent="0.25">
      <c r="A49" s="61">
        <v>1964</v>
      </c>
      <c r="B49" s="72">
        <v>86.6</v>
      </c>
      <c r="C49" s="62">
        <v>97.7</v>
      </c>
      <c r="D49" s="63">
        <f t="shared" si="0"/>
        <v>112.8175519630485</v>
      </c>
      <c r="E49" s="63">
        <f t="shared" si="1"/>
        <v>161.96579242219835</v>
      </c>
      <c r="F49" s="63">
        <f t="shared" si="3"/>
        <v>4.2459390764705285</v>
      </c>
    </row>
    <row r="50" spans="1:6" ht="15.75" x14ac:dyDescent="0.25">
      <c r="A50" s="61">
        <v>1965</v>
      </c>
      <c r="B50" s="72">
        <v>85.3</v>
      </c>
      <c r="C50" s="62">
        <v>98.2</v>
      </c>
      <c r="D50" s="63">
        <f t="shared" si="0"/>
        <v>115.12309495896835</v>
      </c>
      <c r="E50" s="63">
        <f t="shared" si="1"/>
        <v>165.27573038663775</v>
      </c>
      <c r="F50" s="63">
        <f t="shared" si="3"/>
        <v>2.0436031059023474</v>
      </c>
    </row>
    <row r="51" spans="1:6" ht="15.75" x14ac:dyDescent="0.25">
      <c r="A51" s="61">
        <v>1966</v>
      </c>
      <c r="B51" s="72">
        <v>88.1</v>
      </c>
      <c r="C51" s="62">
        <v>100.1</v>
      </c>
      <c r="D51" s="63">
        <f t="shared" si="0"/>
        <v>113.62088535754825</v>
      </c>
      <c r="E51" s="63">
        <f t="shared" si="1"/>
        <v>163.11909284004454</v>
      </c>
      <c r="F51" s="63">
        <f t="shared" si="3"/>
        <v>-1.3048724949198953</v>
      </c>
    </row>
    <row r="52" spans="1:6" ht="15.75" x14ac:dyDescent="0.25">
      <c r="A52" s="61">
        <v>1967</v>
      </c>
      <c r="B52" s="72">
        <v>89</v>
      </c>
      <c r="C52" s="62">
        <v>102.6</v>
      </c>
      <c r="D52" s="63">
        <f t="shared" si="0"/>
        <v>115.28089887640449</v>
      </c>
      <c r="E52" s="63">
        <f t="shared" si="1"/>
        <v>165.50228056513518</v>
      </c>
      <c r="F52" s="63">
        <f t="shared" si="3"/>
        <v>1.4610108992131332</v>
      </c>
    </row>
    <row r="53" spans="1:6" ht="15.75" x14ac:dyDescent="0.25">
      <c r="A53" s="61">
        <v>1968</v>
      </c>
      <c r="B53" s="72">
        <v>93.4</v>
      </c>
      <c r="C53" s="62">
        <v>101.4</v>
      </c>
      <c r="D53" s="63">
        <f t="shared" si="0"/>
        <v>108.56531049250535</v>
      </c>
      <c r="E53" s="63">
        <f t="shared" si="1"/>
        <v>155.86108932092353</v>
      </c>
      <c r="F53" s="63">
        <f t="shared" si="3"/>
        <v>-5.8254129256045228</v>
      </c>
    </row>
    <row r="54" spans="1:6" ht="15.75" x14ac:dyDescent="0.25">
      <c r="A54" s="61">
        <v>1969</v>
      </c>
      <c r="B54" s="72">
        <v>93.3</v>
      </c>
      <c r="C54" s="62">
        <v>102.6</v>
      </c>
      <c r="D54" s="63">
        <f t="shared" si="0"/>
        <v>109.96784565916397</v>
      </c>
      <c r="E54" s="63">
        <f t="shared" si="1"/>
        <v>157.87462990672057</v>
      </c>
      <c r="F54" s="63">
        <f t="shared" si="3"/>
        <v>1.2918815045948273</v>
      </c>
    </row>
    <row r="55" spans="1:6" ht="15.75" x14ac:dyDescent="0.25">
      <c r="A55" s="66">
        <v>1970</v>
      </c>
      <c r="B55" s="74">
        <v>100</v>
      </c>
      <c r="C55" s="75">
        <v>100</v>
      </c>
      <c r="D55" s="67">
        <f t="shared" si="0"/>
        <v>100</v>
      </c>
      <c r="E55" s="67">
        <f t="shared" si="1"/>
        <v>143.56435643564359</v>
      </c>
      <c r="F55" s="67">
        <f t="shared" si="3"/>
        <v>-9.0643274853800975</v>
      </c>
    </row>
    <row r="56" spans="1:6" ht="15" customHeight="1" x14ac:dyDescent="0.25">
      <c r="A56" s="172" t="s">
        <v>273</v>
      </c>
      <c r="B56" s="173"/>
      <c r="C56" s="173"/>
      <c r="D56" s="173"/>
    </row>
    <row r="57" spans="1:6" ht="15" customHeight="1" x14ac:dyDescent="0.25">
      <c r="A57" s="174"/>
      <c r="B57" s="175"/>
      <c r="C57" s="175"/>
      <c r="D57" s="175"/>
    </row>
  </sheetData>
  <mergeCells count="8">
    <mergeCell ref="E2:E4"/>
    <mergeCell ref="F2:F4"/>
    <mergeCell ref="B1:F1"/>
    <mergeCell ref="A56:D57"/>
    <mergeCell ref="A2:A4"/>
    <mergeCell ref="B2:B4"/>
    <mergeCell ref="C2:C4"/>
    <mergeCell ref="D2:D4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workbookViewId="0">
      <selection activeCell="F15" activeCellId="1" sqref="F11 F15"/>
    </sheetView>
  </sheetViews>
  <sheetFormatPr baseColWidth="10" defaultColWidth="10.85546875" defaultRowHeight="15.75" x14ac:dyDescent="0.25"/>
  <cols>
    <col min="1" max="1" width="19.85546875" style="76" customWidth="1"/>
    <col min="2" max="2" width="25.7109375" style="76" customWidth="1"/>
    <col min="3" max="3" width="27.28515625" style="76" customWidth="1"/>
    <col min="4" max="4" width="24" style="76" customWidth="1"/>
    <col min="5" max="5" width="13.5703125" style="76" customWidth="1"/>
    <col min="6" max="6" width="24.5703125" style="76" customWidth="1"/>
    <col min="7" max="7" width="20" style="76" customWidth="1"/>
    <col min="8" max="16384" width="10.85546875" style="76"/>
  </cols>
  <sheetData>
    <row r="1" spans="1:7" x14ac:dyDescent="0.25">
      <c r="B1" s="171" t="s">
        <v>283</v>
      </c>
      <c r="C1" s="171"/>
      <c r="D1" s="171"/>
      <c r="E1" s="171"/>
      <c r="F1" s="171"/>
    </row>
    <row r="2" spans="1:7" ht="15.75" customHeight="1" x14ac:dyDescent="0.25">
      <c r="A2" s="182" t="s">
        <v>2</v>
      </c>
      <c r="B2" s="179" t="s">
        <v>279</v>
      </c>
      <c r="C2" s="179" t="s">
        <v>278</v>
      </c>
      <c r="D2" s="179" t="s">
        <v>277</v>
      </c>
      <c r="E2" s="182" t="s">
        <v>2</v>
      </c>
      <c r="F2" s="179" t="s">
        <v>276</v>
      </c>
      <c r="G2" s="179" t="s">
        <v>275</v>
      </c>
    </row>
    <row r="3" spans="1:7" ht="14.1" customHeight="1" x14ac:dyDescent="0.25">
      <c r="A3" s="183"/>
      <c r="B3" s="180"/>
      <c r="C3" s="180"/>
      <c r="D3" s="180"/>
      <c r="E3" s="183"/>
      <c r="F3" s="180"/>
      <c r="G3" s="180"/>
    </row>
    <row r="4" spans="1:7" ht="15" customHeight="1" thickBot="1" x14ac:dyDescent="0.3">
      <c r="A4" s="184"/>
      <c r="B4" s="181"/>
      <c r="C4" s="181"/>
      <c r="D4" s="181"/>
      <c r="E4" s="184"/>
      <c r="F4" s="181"/>
      <c r="G4" s="181"/>
    </row>
    <row r="5" spans="1:7" ht="16.5" thickTop="1" x14ac:dyDescent="0.25">
      <c r="A5" s="80" t="s">
        <v>6</v>
      </c>
      <c r="B5" s="79">
        <v>32.588999999999999</v>
      </c>
      <c r="C5" s="79">
        <v>42.197000000000003</v>
      </c>
      <c r="D5" s="79">
        <v>77.230999999999995</v>
      </c>
      <c r="E5" s="85"/>
    </row>
    <row r="6" spans="1:7" x14ac:dyDescent="0.25">
      <c r="A6" s="80" t="s">
        <v>7</v>
      </c>
      <c r="B6" s="79">
        <v>32.752000000000002</v>
      </c>
      <c r="C6" s="79">
        <v>42.32</v>
      </c>
      <c r="D6" s="79">
        <v>77.39</v>
      </c>
      <c r="E6" s="85"/>
    </row>
    <row r="7" spans="1:7" x14ac:dyDescent="0.25">
      <c r="A7" s="80" t="s">
        <v>8</v>
      </c>
      <c r="B7" s="79">
        <v>33.094000000000001</v>
      </c>
      <c r="C7" s="79">
        <v>42.491999999999997</v>
      </c>
      <c r="D7" s="79">
        <v>77.884</v>
      </c>
    </row>
    <row r="8" spans="1:7" x14ac:dyDescent="0.25">
      <c r="A8" s="80" t="s">
        <v>9</v>
      </c>
      <c r="B8" s="79">
        <v>32.843000000000004</v>
      </c>
      <c r="C8" s="79">
        <v>42.570999999999998</v>
      </c>
      <c r="D8" s="79">
        <v>77.149000000000001</v>
      </c>
    </row>
    <row r="9" spans="1:7" x14ac:dyDescent="0.25">
      <c r="A9" s="80" t="s">
        <v>10</v>
      </c>
      <c r="B9" s="79">
        <v>33.369999999999997</v>
      </c>
      <c r="C9" s="79">
        <v>42.652999999999999</v>
      </c>
      <c r="D9" s="79">
        <v>78.236999999999995</v>
      </c>
    </row>
    <row r="10" spans="1:7" x14ac:dyDescent="0.25">
      <c r="A10" s="80" t="s">
        <v>11</v>
      </c>
      <c r="B10" s="79">
        <v>33.363</v>
      </c>
      <c r="C10" s="79">
        <v>42.692999999999998</v>
      </c>
      <c r="D10" s="79">
        <v>78.146000000000001</v>
      </c>
    </row>
    <row r="11" spans="1:7" x14ac:dyDescent="0.25">
      <c r="A11" s="80" t="s">
        <v>12</v>
      </c>
      <c r="B11" s="79">
        <v>32.886000000000003</v>
      </c>
      <c r="C11" s="79">
        <v>42.857999999999997</v>
      </c>
      <c r="D11" s="79">
        <v>76.731999999999999</v>
      </c>
    </row>
    <row r="12" spans="1:7" x14ac:dyDescent="0.25">
      <c r="A12" s="80" t="s">
        <v>13</v>
      </c>
      <c r="B12" s="79">
        <v>32.375</v>
      </c>
      <c r="C12" s="79">
        <v>42.926000000000002</v>
      </c>
      <c r="D12" s="79">
        <v>75.421000000000006</v>
      </c>
    </row>
    <row r="13" spans="1:7" x14ac:dyDescent="0.25">
      <c r="A13" s="80" t="s">
        <v>14</v>
      </c>
      <c r="B13" s="79">
        <v>32.667999999999999</v>
      </c>
      <c r="C13" s="79">
        <v>43.134</v>
      </c>
      <c r="D13" s="79">
        <v>75.736999999999995</v>
      </c>
    </row>
    <row r="14" spans="1:7" x14ac:dyDescent="0.25">
      <c r="A14" s="80" t="s">
        <v>15</v>
      </c>
      <c r="B14" s="79">
        <v>32.478999999999999</v>
      </c>
      <c r="C14" s="79">
        <v>43.624000000000002</v>
      </c>
      <c r="D14" s="79">
        <v>74.451999999999998</v>
      </c>
    </row>
    <row r="15" spans="1:7" x14ac:dyDescent="0.25">
      <c r="A15" s="80" t="s">
        <v>16</v>
      </c>
      <c r="B15" s="79">
        <v>32.682000000000002</v>
      </c>
      <c r="C15" s="79">
        <v>43.768000000000001</v>
      </c>
      <c r="D15" s="79">
        <v>74.67</v>
      </c>
    </row>
    <row r="16" spans="1:7" x14ac:dyDescent="0.25">
      <c r="A16" s="80" t="s">
        <v>17</v>
      </c>
      <c r="B16" s="79">
        <v>32.72</v>
      </c>
      <c r="C16" s="79">
        <v>43.828000000000003</v>
      </c>
      <c r="D16" s="79">
        <v>74.653999999999996</v>
      </c>
    </row>
    <row r="17" spans="1:4" x14ac:dyDescent="0.25">
      <c r="A17" s="80" t="s">
        <v>18</v>
      </c>
      <c r="B17" s="79">
        <v>33.573</v>
      </c>
      <c r="C17" s="79">
        <v>43.984999999999999</v>
      </c>
      <c r="D17" s="79">
        <v>76.326999999999998</v>
      </c>
    </row>
    <row r="18" spans="1:4" x14ac:dyDescent="0.25">
      <c r="A18" s="80" t="s">
        <v>19</v>
      </c>
      <c r="B18" s="79">
        <v>33.695</v>
      </c>
      <c r="C18" s="79">
        <v>44.106000000000002</v>
      </c>
      <c r="D18" s="79">
        <v>76.394999999999996</v>
      </c>
    </row>
    <row r="19" spans="1:4" x14ac:dyDescent="0.25">
      <c r="A19" s="80" t="s">
        <v>20</v>
      </c>
      <c r="B19" s="79">
        <v>34.524000000000001</v>
      </c>
      <c r="C19" s="79">
        <v>44.210999999999999</v>
      </c>
      <c r="D19" s="79">
        <v>78.088999999999999</v>
      </c>
    </row>
    <row r="20" spans="1:4" x14ac:dyDescent="0.25">
      <c r="A20" s="80" t="s">
        <v>21</v>
      </c>
      <c r="B20" s="79">
        <v>34.435000000000002</v>
      </c>
      <c r="C20" s="79">
        <v>44.238</v>
      </c>
      <c r="D20" s="79">
        <v>77.840999999999994</v>
      </c>
    </row>
    <row r="21" spans="1:4" x14ac:dyDescent="0.25">
      <c r="A21" s="80" t="s">
        <v>22</v>
      </c>
      <c r="B21" s="79">
        <v>35.191000000000003</v>
      </c>
      <c r="C21" s="79">
        <v>44.325000000000003</v>
      </c>
      <c r="D21" s="79">
        <v>79.394000000000005</v>
      </c>
    </row>
    <row r="22" spans="1:4" x14ac:dyDescent="0.25">
      <c r="A22" s="80" t="s">
        <v>23</v>
      </c>
      <c r="B22" s="79">
        <v>35.777000000000001</v>
      </c>
      <c r="C22" s="79">
        <v>44.414999999999999</v>
      </c>
      <c r="D22" s="79">
        <v>80.552999999999997</v>
      </c>
    </row>
    <row r="23" spans="1:4" x14ac:dyDescent="0.25">
      <c r="A23" s="80" t="s">
        <v>24</v>
      </c>
      <c r="B23" s="79">
        <v>34.734999999999999</v>
      </c>
      <c r="C23" s="79">
        <v>44.609000000000002</v>
      </c>
      <c r="D23" s="79">
        <v>77.864999999999995</v>
      </c>
    </row>
    <row r="24" spans="1:4" x14ac:dyDescent="0.25">
      <c r="A24" s="80" t="s">
        <v>25</v>
      </c>
      <c r="B24" s="79">
        <v>35.564999999999998</v>
      </c>
      <c r="C24" s="79">
        <v>44.725000000000001</v>
      </c>
      <c r="D24" s="79">
        <v>79.519000000000005</v>
      </c>
    </row>
    <row r="25" spans="1:4" x14ac:dyDescent="0.25">
      <c r="A25" s="80" t="s">
        <v>26</v>
      </c>
      <c r="B25" s="79">
        <v>35.048999999999999</v>
      </c>
      <c r="C25" s="79">
        <v>44.52</v>
      </c>
      <c r="D25" s="79">
        <v>78.725999999999999</v>
      </c>
    </row>
    <row r="26" spans="1:4" x14ac:dyDescent="0.25">
      <c r="A26" s="80" t="s">
        <v>27</v>
      </c>
      <c r="B26" s="79">
        <v>35.667999999999999</v>
      </c>
      <c r="C26" s="79">
        <v>44.585000000000001</v>
      </c>
      <c r="D26" s="79">
        <v>80</v>
      </c>
    </row>
    <row r="27" spans="1:4" x14ac:dyDescent="0.25">
      <c r="A27" s="80" t="s">
        <v>28</v>
      </c>
      <c r="B27" s="79">
        <v>36.411999999999999</v>
      </c>
      <c r="C27" s="79">
        <v>44.575000000000003</v>
      </c>
      <c r="D27" s="79">
        <v>81.688000000000002</v>
      </c>
    </row>
    <row r="28" spans="1:4" x14ac:dyDescent="0.25">
      <c r="A28" s="80" t="s">
        <v>29</v>
      </c>
      <c r="B28" s="79">
        <v>37.01</v>
      </c>
      <c r="C28" s="79">
        <v>44.805999999999997</v>
      </c>
      <c r="D28" s="79">
        <v>82.602000000000004</v>
      </c>
    </row>
    <row r="29" spans="1:4" x14ac:dyDescent="0.25">
      <c r="A29" s="80" t="s">
        <v>30</v>
      </c>
      <c r="B29" s="79">
        <v>37.344000000000001</v>
      </c>
      <c r="C29" s="79">
        <v>44.969000000000001</v>
      </c>
      <c r="D29" s="79">
        <v>83.046000000000006</v>
      </c>
    </row>
    <row r="30" spans="1:4" x14ac:dyDescent="0.25">
      <c r="A30" s="80" t="s">
        <v>31</v>
      </c>
      <c r="B30" s="79">
        <v>37.633000000000003</v>
      </c>
      <c r="C30" s="79">
        <v>45.183</v>
      </c>
      <c r="D30" s="79">
        <v>83.29</v>
      </c>
    </row>
    <row r="31" spans="1:4" x14ac:dyDescent="0.25">
      <c r="A31" s="80" t="s">
        <v>32</v>
      </c>
      <c r="B31" s="79">
        <v>36.725000000000001</v>
      </c>
      <c r="C31" s="79">
        <v>45.34</v>
      </c>
      <c r="D31" s="79">
        <v>80.998000000000005</v>
      </c>
    </row>
    <row r="32" spans="1:4" x14ac:dyDescent="0.25">
      <c r="A32" s="80" t="s">
        <v>33</v>
      </c>
      <c r="B32" s="79">
        <v>36.832999999999998</v>
      </c>
      <c r="C32" s="79">
        <v>45.497</v>
      </c>
      <c r="D32" s="79">
        <v>80.956000000000003</v>
      </c>
    </row>
    <row r="33" spans="1:5" x14ac:dyDescent="0.25">
      <c r="A33" s="80" t="s">
        <v>34</v>
      </c>
      <c r="B33" s="79">
        <v>37.081000000000003</v>
      </c>
      <c r="C33" s="79">
        <v>45.59</v>
      </c>
      <c r="D33" s="79">
        <v>81.334999999999994</v>
      </c>
    </row>
    <row r="34" spans="1:5" x14ac:dyDescent="0.25">
      <c r="A34" s="80" t="s">
        <v>35</v>
      </c>
      <c r="B34" s="79">
        <v>36.997</v>
      </c>
      <c r="C34" s="79">
        <v>45.652999999999999</v>
      </c>
      <c r="D34" s="79">
        <v>81.040000000000006</v>
      </c>
    </row>
    <row r="35" spans="1:5" x14ac:dyDescent="0.25">
      <c r="A35" s="80" t="s">
        <v>36</v>
      </c>
      <c r="B35" s="79">
        <v>37.805</v>
      </c>
      <c r="C35" s="79">
        <v>45.713999999999999</v>
      </c>
      <c r="D35" s="79">
        <v>82.698999999999998</v>
      </c>
    </row>
    <row r="36" spans="1:5" x14ac:dyDescent="0.25">
      <c r="A36" s="80" t="s">
        <v>37</v>
      </c>
      <c r="B36" s="79">
        <v>37.804000000000002</v>
      </c>
      <c r="C36" s="79">
        <v>45.814999999999998</v>
      </c>
      <c r="D36" s="79">
        <v>82.513999999999996</v>
      </c>
    </row>
    <row r="37" spans="1:5" x14ac:dyDescent="0.25">
      <c r="A37" s="80" t="s">
        <v>38</v>
      </c>
      <c r="B37" s="79">
        <v>37.433999999999997</v>
      </c>
      <c r="C37" s="79">
        <v>45.941000000000003</v>
      </c>
      <c r="D37" s="79">
        <v>81.483000000000004</v>
      </c>
    </row>
    <row r="38" spans="1:5" x14ac:dyDescent="0.25">
      <c r="A38" s="80" t="s">
        <v>39</v>
      </c>
      <c r="B38" s="79">
        <v>36.558999999999997</v>
      </c>
      <c r="C38" s="79">
        <v>45.866999999999997</v>
      </c>
      <c r="D38" s="79">
        <v>79.707999999999998</v>
      </c>
    </row>
    <row r="39" spans="1:5" x14ac:dyDescent="0.25">
      <c r="A39" s="80" t="s">
        <v>40</v>
      </c>
      <c r="B39" s="79">
        <v>37.459000000000003</v>
      </c>
      <c r="C39" s="79">
        <v>46.137999999999998</v>
      </c>
      <c r="D39" s="79">
        <v>81.188000000000002</v>
      </c>
    </row>
    <row r="40" spans="1:5" x14ac:dyDescent="0.25">
      <c r="A40" s="80" t="s">
        <v>41</v>
      </c>
      <c r="B40" s="79">
        <v>37.840000000000003</v>
      </c>
      <c r="C40" s="79">
        <v>46.536999999999999</v>
      </c>
      <c r="D40" s="79">
        <v>81.311999999999998</v>
      </c>
    </row>
    <row r="41" spans="1:5" x14ac:dyDescent="0.25">
      <c r="A41" s="80" t="s">
        <v>42</v>
      </c>
      <c r="B41" s="79">
        <v>39.731999999999999</v>
      </c>
      <c r="C41" s="79">
        <v>46.863</v>
      </c>
      <c r="D41" s="79">
        <v>84.783000000000001</v>
      </c>
    </row>
    <row r="42" spans="1:5" x14ac:dyDescent="0.25">
      <c r="A42" s="80" t="s">
        <v>43</v>
      </c>
      <c r="B42" s="79">
        <v>40.448</v>
      </c>
      <c r="C42" s="79">
        <v>47.271999999999998</v>
      </c>
      <c r="D42" s="79">
        <v>85.563000000000002</v>
      </c>
    </row>
    <row r="43" spans="1:5" x14ac:dyDescent="0.25">
      <c r="A43" s="80" t="s">
        <v>44</v>
      </c>
      <c r="B43" s="79">
        <v>41.996000000000002</v>
      </c>
      <c r="C43" s="79">
        <v>47.856999999999999</v>
      </c>
      <c r="D43" s="79">
        <v>87.753</v>
      </c>
      <c r="E43" s="84"/>
    </row>
    <row r="44" spans="1:5" x14ac:dyDescent="0.25">
      <c r="A44" s="80" t="s">
        <v>45</v>
      </c>
      <c r="B44" s="79">
        <v>42.823</v>
      </c>
      <c r="C44" s="79">
        <v>48.304000000000002</v>
      </c>
      <c r="D44" s="79">
        <v>88.653000000000006</v>
      </c>
    </row>
    <row r="45" spans="1:5" x14ac:dyDescent="0.25">
      <c r="A45" s="80" t="s">
        <v>46</v>
      </c>
      <c r="B45" s="79">
        <v>45.042000000000002</v>
      </c>
      <c r="C45" s="79">
        <v>49.38</v>
      </c>
      <c r="D45" s="79">
        <v>91.215999999999994</v>
      </c>
    </row>
    <row r="46" spans="1:5" x14ac:dyDescent="0.25">
      <c r="A46" s="80" t="s">
        <v>47</v>
      </c>
      <c r="B46" s="79">
        <v>46.122</v>
      </c>
      <c r="C46" s="79">
        <v>50.6</v>
      </c>
      <c r="D46" s="79">
        <v>91.15</v>
      </c>
    </row>
    <row r="47" spans="1:5" x14ac:dyDescent="0.25">
      <c r="A47" s="80" t="s">
        <v>48</v>
      </c>
      <c r="B47" s="79">
        <v>45.932000000000002</v>
      </c>
      <c r="C47" s="79">
        <v>49.353000000000002</v>
      </c>
      <c r="D47" s="79">
        <v>93.069000000000003</v>
      </c>
    </row>
    <row r="48" spans="1:5" x14ac:dyDescent="0.25">
      <c r="A48" s="80" t="s">
        <v>49</v>
      </c>
      <c r="B48" s="79">
        <v>47.305999999999997</v>
      </c>
      <c r="C48" s="79">
        <v>52.212000000000003</v>
      </c>
      <c r="D48" s="79">
        <v>90.603999999999999</v>
      </c>
    </row>
    <row r="49" spans="1:7" x14ac:dyDescent="0.25">
      <c r="A49" s="80" t="s">
        <v>50</v>
      </c>
      <c r="B49" s="79">
        <v>46.802</v>
      </c>
      <c r="C49" s="79">
        <v>51.636000000000003</v>
      </c>
      <c r="D49" s="79">
        <v>90.637</v>
      </c>
    </row>
    <row r="50" spans="1:7" x14ac:dyDescent="0.25">
      <c r="A50" s="80" t="s">
        <v>51</v>
      </c>
      <c r="B50" s="79">
        <v>48.575000000000003</v>
      </c>
      <c r="C50" s="79">
        <v>51.497999999999998</v>
      </c>
      <c r="D50" s="79">
        <v>94.323999999999998</v>
      </c>
    </row>
    <row r="51" spans="1:7" x14ac:dyDescent="0.25">
      <c r="A51" s="80" t="s">
        <v>52</v>
      </c>
      <c r="B51" s="79">
        <v>49.170999999999999</v>
      </c>
      <c r="C51" s="79">
        <v>51.386000000000003</v>
      </c>
      <c r="D51" s="79">
        <v>95.688000000000002</v>
      </c>
    </row>
    <row r="52" spans="1:7" x14ac:dyDescent="0.25">
      <c r="A52" s="80" t="s">
        <v>53</v>
      </c>
      <c r="B52" s="79">
        <v>49.951000000000001</v>
      </c>
      <c r="C52" s="79">
        <v>52.536999999999999</v>
      </c>
      <c r="D52" s="79">
        <v>95.075999999999993</v>
      </c>
    </row>
    <row r="53" spans="1:7" x14ac:dyDescent="0.25">
      <c r="A53" s="80" t="s">
        <v>54</v>
      </c>
      <c r="B53" s="79">
        <v>52.930999999999997</v>
      </c>
      <c r="C53" s="79">
        <v>53.017000000000003</v>
      </c>
      <c r="D53" s="79">
        <v>99.837999999999994</v>
      </c>
    </row>
    <row r="54" spans="1:7" x14ac:dyDescent="0.25">
      <c r="A54" s="80" t="s">
        <v>55</v>
      </c>
      <c r="B54" s="79">
        <v>54.279000000000003</v>
      </c>
      <c r="C54" s="79">
        <v>53.829000000000001</v>
      </c>
      <c r="D54" s="79">
        <v>100.83499999999999</v>
      </c>
    </row>
    <row r="55" spans="1:7" x14ac:dyDescent="0.25">
      <c r="A55" s="80" t="s">
        <v>56</v>
      </c>
      <c r="B55" s="79">
        <v>53.332000000000001</v>
      </c>
      <c r="C55" s="79">
        <v>54.822000000000003</v>
      </c>
      <c r="D55" s="79">
        <v>97.283000000000001</v>
      </c>
      <c r="E55" s="76">
        <v>1970</v>
      </c>
      <c r="F55" s="83">
        <f>AVERAGE(D5:D16)</f>
        <v>76.475250000000003</v>
      </c>
    </row>
    <row r="56" spans="1:7" x14ac:dyDescent="0.25">
      <c r="A56" s="80" t="s">
        <v>57</v>
      </c>
      <c r="B56" s="79">
        <v>52.923000000000002</v>
      </c>
      <c r="C56" s="79">
        <v>55.246000000000002</v>
      </c>
      <c r="D56" s="79">
        <v>95.793999999999997</v>
      </c>
      <c r="E56" s="76">
        <v>1971</v>
      </c>
      <c r="F56" s="83">
        <f>AVERAGE(D17:D28)</f>
        <v>79.083249999999992</v>
      </c>
      <c r="G56" s="81">
        <f t="shared" ref="G56:G75" si="0">((F56/F55)-1)*100</f>
        <v>3.4102536441528386</v>
      </c>
    </row>
    <row r="57" spans="1:7" x14ac:dyDescent="0.25">
      <c r="A57" s="80" t="s">
        <v>58</v>
      </c>
      <c r="B57" s="79">
        <v>53.915999999999997</v>
      </c>
      <c r="C57" s="79">
        <v>56.332000000000001</v>
      </c>
      <c r="D57" s="79">
        <v>95.71</v>
      </c>
      <c r="E57" s="76">
        <v>1972</v>
      </c>
      <c r="F57" s="83">
        <f>AVERAGE(D29:D40)</f>
        <v>81.630750000000006</v>
      </c>
      <c r="G57" s="81">
        <f t="shared" si="0"/>
        <v>3.2212889581548776</v>
      </c>
    </row>
    <row r="58" spans="1:7" x14ac:dyDescent="0.25">
      <c r="A58" s="80" t="s">
        <v>59</v>
      </c>
      <c r="B58" s="79">
        <v>52.116</v>
      </c>
      <c r="C58" s="79">
        <v>57.383000000000003</v>
      </c>
      <c r="D58" s="79">
        <v>90.822000000000003</v>
      </c>
      <c r="E58" s="76">
        <v>1973</v>
      </c>
      <c r="F58" s="83">
        <f>AVERAGE(D41:D52)</f>
        <v>90.709666666666678</v>
      </c>
      <c r="G58" s="81">
        <f t="shared" si="0"/>
        <v>11.121932196711004</v>
      </c>
    </row>
    <row r="59" spans="1:7" x14ac:dyDescent="0.25">
      <c r="A59" s="80" t="s">
        <v>60</v>
      </c>
      <c r="B59" s="79">
        <v>51.444000000000003</v>
      </c>
      <c r="C59" s="79">
        <v>59.491999999999997</v>
      </c>
      <c r="D59" s="79">
        <v>86.471999999999994</v>
      </c>
      <c r="E59" s="76">
        <v>1974</v>
      </c>
      <c r="F59" s="83">
        <f>AVERAGE(D53:D64)</f>
        <v>87.597333333333324</v>
      </c>
      <c r="G59" s="81">
        <f t="shared" si="0"/>
        <v>-3.431093341760727</v>
      </c>
    </row>
    <row r="60" spans="1:7" x14ac:dyDescent="0.25">
      <c r="A60" s="80" t="s">
        <v>61</v>
      </c>
      <c r="B60" s="79">
        <v>50.176000000000002</v>
      </c>
      <c r="C60" s="79">
        <v>62.353999999999999</v>
      </c>
      <c r="D60" s="79">
        <v>80.47</v>
      </c>
      <c r="E60" s="76">
        <v>1975</v>
      </c>
      <c r="F60" s="83">
        <f>AVERAGE(D65:D76)</f>
        <v>77.10441666666668</v>
      </c>
      <c r="G60" s="81">
        <f t="shared" si="0"/>
        <v>-11.978580017656526</v>
      </c>
    </row>
    <row r="61" spans="1:7" x14ac:dyDescent="0.25">
      <c r="A61" s="80" t="s">
        <v>62</v>
      </c>
      <c r="B61" s="79">
        <v>48.972000000000001</v>
      </c>
      <c r="C61" s="79">
        <v>62.392000000000003</v>
      </c>
      <c r="D61" s="79">
        <v>78.489999999999995</v>
      </c>
      <c r="E61" s="76">
        <v>1976</v>
      </c>
      <c r="F61" s="83">
        <f>AVERAGE(D77:D88)</f>
        <v>89.00566666666667</v>
      </c>
      <c r="G61" s="81">
        <f t="shared" si="0"/>
        <v>15.43523771336055</v>
      </c>
    </row>
    <row r="62" spans="1:7" x14ac:dyDescent="0.25">
      <c r="A62" s="80" t="s">
        <v>63</v>
      </c>
      <c r="B62" s="79">
        <v>49.51</v>
      </c>
      <c r="C62" s="79">
        <v>64.635999999999996</v>
      </c>
      <c r="D62" s="79">
        <v>76.597999999999999</v>
      </c>
      <c r="E62" s="76">
        <v>1977</v>
      </c>
      <c r="F62" s="83">
        <f>AVERAGE(D89:D100)</f>
        <v>88.563583333333341</v>
      </c>
      <c r="G62" s="81">
        <f t="shared" si="0"/>
        <v>-0.49669122190721948</v>
      </c>
    </row>
    <row r="63" spans="1:7" x14ac:dyDescent="0.25">
      <c r="A63" s="80" t="s">
        <v>64</v>
      </c>
      <c r="B63" s="79">
        <v>49.701000000000001</v>
      </c>
      <c r="C63" s="79">
        <v>65.093000000000004</v>
      </c>
      <c r="D63" s="79">
        <v>76.352999999999994</v>
      </c>
      <c r="E63" s="76">
        <v>1978</v>
      </c>
      <c r="F63" s="83">
        <f>AVERAGE(D101:D112)</f>
        <v>82.059250000000006</v>
      </c>
      <c r="G63" s="81">
        <f t="shared" si="0"/>
        <v>-7.3442526696921195</v>
      </c>
    </row>
    <row r="64" spans="1:7" x14ac:dyDescent="0.25">
      <c r="A64" s="80" t="s">
        <v>65</v>
      </c>
      <c r="B64" s="79">
        <v>47.311</v>
      </c>
      <c r="C64" s="79">
        <v>65.254000000000005</v>
      </c>
      <c r="D64" s="79">
        <v>72.503</v>
      </c>
      <c r="E64" s="76">
        <v>1979</v>
      </c>
      <c r="F64" s="83">
        <f>AVERAGE(D113:D124)</f>
        <v>89.227916666666673</v>
      </c>
      <c r="G64" s="81">
        <f t="shared" si="0"/>
        <v>8.7359641559807919</v>
      </c>
    </row>
    <row r="65" spans="1:7" x14ac:dyDescent="0.25">
      <c r="A65" s="80" t="s">
        <v>66</v>
      </c>
      <c r="B65" s="79">
        <v>47.643999999999998</v>
      </c>
      <c r="C65" s="79">
        <v>65.611999999999995</v>
      </c>
      <c r="D65" s="79">
        <v>72.616</v>
      </c>
      <c r="E65" s="76">
        <v>1980</v>
      </c>
      <c r="F65" s="83">
        <f>AVERAGE(D125:D136)</f>
        <v>100.04783333333334</v>
      </c>
      <c r="G65" s="81">
        <f t="shared" si="0"/>
        <v>12.12615633186549</v>
      </c>
    </row>
    <row r="66" spans="1:7" x14ac:dyDescent="0.25">
      <c r="A66" s="80" t="s">
        <v>67</v>
      </c>
      <c r="B66" s="79">
        <v>47.267000000000003</v>
      </c>
      <c r="C66" s="79">
        <v>65.305999999999997</v>
      </c>
      <c r="D66" s="79">
        <v>72.379000000000005</v>
      </c>
      <c r="E66" s="76">
        <v>1981</v>
      </c>
      <c r="F66" s="83">
        <f>AVERAGE(D137:D148)</f>
        <v>97.523166666666654</v>
      </c>
      <c r="G66" s="81">
        <f t="shared" si="0"/>
        <v>-2.5234596118190344</v>
      </c>
    </row>
    <row r="67" spans="1:7" x14ac:dyDescent="0.25">
      <c r="A67" s="80" t="s">
        <v>68</v>
      </c>
      <c r="B67" s="79">
        <v>47.125999999999998</v>
      </c>
      <c r="C67" s="79">
        <v>65.364999999999995</v>
      </c>
      <c r="D67" s="79">
        <v>72.096999999999994</v>
      </c>
      <c r="E67" s="76">
        <v>1982</v>
      </c>
      <c r="F67" s="83">
        <f>AVERAGE(D149:D160)</f>
        <v>84.970500000000001</v>
      </c>
      <c r="G67" s="81">
        <f t="shared" si="0"/>
        <v>-12.871471564876025</v>
      </c>
    </row>
    <row r="68" spans="1:7" x14ac:dyDescent="0.25">
      <c r="A68" s="80" t="s">
        <v>69</v>
      </c>
      <c r="B68" s="79">
        <v>48.677</v>
      </c>
      <c r="C68" s="79">
        <v>65.873999999999995</v>
      </c>
      <c r="D68" s="79">
        <v>73.893000000000001</v>
      </c>
      <c r="E68" s="76">
        <v>1983</v>
      </c>
      <c r="F68" s="83">
        <f>AVERAGE(D161:D172)</f>
        <v>77.608999999999995</v>
      </c>
      <c r="G68" s="81">
        <f t="shared" si="0"/>
        <v>-8.6635950123866596</v>
      </c>
    </row>
    <row r="69" spans="1:7" x14ac:dyDescent="0.25">
      <c r="A69" s="80" t="s">
        <v>70</v>
      </c>
      <c r="B69" s="79">
        <v>49.746000000000002</v>
      </c>
      <c r="C69" s="79">
        <v>65.731999999999999</v>
      </c>
      <c r="D69" s="79">
        <v>75.680000000000007</v>
      </c>
      <c r="E69" s="76">
        <v>1984</v>
      </c>
      <c r="F69" s="83">
        <f>AVERAGE(D173:D184)</f>
        <v>76.107166666666657</v>
      </c>
      <c r="G69" s="81">
        <f t="shared" si="0"/>
        <v>-1.9351277987518678</v>
      </c>
    </row>
    <row r="70" spans="1:7" x14ac:dyDescent="0.25">
      <c r="A70" s="80" t="s">
        <v>71</v>
      </c>
      <c r="B70" s="79">
        <v>51.695999999999998</v>
      </c>
      <c r="C70" s="79">
        <v>65.55</v>
      </c>
      <c r="D70" s="79">
        <v>78.864000000000004</v>
      </c>
      <c r="E70" s="76">
        <v>1985</v>
      </c>
      <c r="F70" s="82">
        <f>AVERAGE(D185:D196)</f>
        <v>72.005333333333326</v>
      </c>
      <c r="G70" s="81">
        <f t="shared" si="0"/>
        <v>-5.3895493854061005</v>
      </c>
    </row>
    <row r="71" spans="1:7" x14ac:dyDescent="0.25">
      <c r="A71" s="80" t="s">
        <v>72</v>
      </c>
      <c r="B71" s="79">
        <v>52.415999999999997</v>
      </c>
      <c r="C71" s="79">
        <v>66.52</v>
      </c>
      <c r="D71" s="79">
        <v>78.796000000000006</v>
      </c>
      <c r="E71" s="76">
        <v>1986</v>
      </c>
      <c r="F71" s="82">
        <f>AVERAGE(D197:D208)</f>
        <v>50.837250000000004</v>
      </c>
      <c r="G71" s="81">
        <f t="shared" si="0"/>
        <v>-29.397938115695123</v>
      </c>
    </row>
    <row r="72" spans="1:7" x14ac:dyDescent="0.25">
      <c r="A72" s="80" t="s">
        <v>73</v>
      </c>
      <c r="B72" s="79">
        <v>53.149000000000001</v>
      </c>
      <c r="C72" s="79">
        <v>66.861000000000004</v>
      </c>
      <c r="D72" s="79">
        <v>79.491</v>
      </c>
      <c r="E72" s="76">
        <v>1987</v>
      </c>
      <c r="F72" s="82">
        <f>AVERAGE(D209:D220)</f>
        <v>55.667833333333334</v>
      </c>
      <c r="G72" s="81">
        <f t="shared" si="0"/>
        <v>9.5020547597152181</v>
      </c>
    </row>
    <row r="73" spans="1:7" x14ac:dyDescent="0.25">
      <c r="A73" s="80" t="s">
        <v>74</v>
      </c>
      <c r="B73" s="79">
        <v>53.436</v>
      </c>
      <c r="C73" s="79">
        <v>66.971999999999994</v>
      </c>
      <c r="D73" s="79">
        <v>79.787999999999997</v>
      </c>
      <c r="E73" s="76">
        <v>1988</v>
      </c>
      <c r="F73" s="82">
        <f>AVERAGE(D221:D232)</f>
        <v>50.145916666666665</v>
      </c>
      <c r="G73" s="81">
        <f t="shared" si="0"/>
        <v>-9.9194028867658481</v>
      </c>
    </row>
    <row r="74" spans="1:7" x14ac:dyDescent="0.25">
      <c r="A74" s="80" t="s">
        <v>75</v>
      </c>
      <c r="B74" s="79">
        <v>54.281999999999996</v>
      </c>
      <c r="C74" s="79">
        <v>67.546000000000006</v>
      </c>
      <c r="D74" s="79">
        <v>80.363</v>
      </c>
      <c r="E74" s="76">
        <v>1989</v>
      </c>
      <c r="F74" s="82">
        <f>AVERAGE(D233:D244)</f>
        <v>51.943833333333338</v>
      </c>
      <c r="G74" s="81">
        <f t="shared" si="0"/>
        <v>3.5853700284669276</v>
      </c>
    </row>
    <row r="75" spans="1:7" x14ac:dyDescent="0.25">
      <c r="A75" s="80" t="s">
        <v>76</v>
      </c>
      <c r="B75" s="79">
        <v>53.042000000000002</v>
      </c>
      <c r="C75" s="79">
        <v>67.346999999999994</v>
      </c>
      <c r="D75" s="79">
        <v>78.759</v>
      </c>
      <c r="E75" s="76">
        <v>1990</v>
      </c>
      <c r="F75" s="82">
        <f>AVERAGE(D245:D256)</f>
        <v>54.601833333333332</v>
      </c>
      <c r="G75" s="81">
        <f t="shared" si="0"/>
        <v>5.1170655483647298</v>
      </c>
    </row>
    <row r="76" spans="1:7" x14ac:dyDescent="0.25">
      <c r="A76" s="80" t="s">
        <v>77</v>
      </c>
      <c r="B76" s="79">
        <v>55.393999999999998</v>
      </c>
      <c r="C76" s="79">
        <v>67.122</v>
      </c>
      <c r="D76" s="79">
        <v>82.527000000000001</v>
      </c>
    </row>
    <row r="77" spans="1:7" x14ac:dyDescent="0.25">
      <c r="A77" s="80" t="s">
        <v>78</v>
      </c>
      <c r="B77" s="79">
        <v>57.546999999999997</v>
      </c>
      <c r="C77" s="79">
        <v>67.424000000000007</v>
      </c>
      <c r="D77" s="79">
        <v>85.35</v>
      </c>
    </row>
    <row r="78" spans="1:7" x14ac:dyDescent="0.25">
      <c r="A78" s="80" t="s">
        <v>79</v>
      </c>
      <c r="B78" s="79">
        <v>58.063000000000002</v>
      </c>
      <c r="C78" s="79">
        <v>67.7</v>
      </c>
      <c r="D78" s="79">
        <v>85.763999999999996</v>
      </c>
    </row>
    <row r="79" spans="1:7" x14ac:dyDescent="0.25">
      <c r="A79" s="80" t="s">
        <v>80</v>
      </c>
      <c r="B79" s="79">
        <v>57.808</v>
      </c>
      <c r="C79" s="79">
        <v>67.891000000000005</v>
      </c>
      <c r="D79" s="79">
        <v>85.149000000000001</v>
      </c>
    </row>
    <row r="80" spans="1:7" x14ac:dyDescent="0.25">
      <c r="A80" s="80" t="s">
        <v>81</v>
      </c>
      <c r="B80" s="79">
        <v>59.484000000000002</v>
      </c>
      <c r="C80" s="79">
        <v>68.465999999999994</v>
      </c>
      <c r="D80" s="79">
        <v>86.88</v>
      </c>
    </row>
    <row r="81" spans="1:4" x14ac:dyDescent="0.25">
      <c r="A81" s="80" t="s">
        <v>82</v>
      </c>
      <c r="B81" s="79">
        <v>61.058999999999997</v>
      </c>
      <c r="C81" s="79">
        <v>68.777000000000001</v>
      </c>
      <c r="D81" s="79">
        <v>88.778999999999996</v>
      </c>
    </row>
    <row r="82" spans="1:4" x14ac:dyDescent="0.25">
      <c r="A82" s="80" t="s">
        <v>83</v>
      </c>
      <c r="B82" s="79">
        <v>62.478999999999999</v>
      </c>
      <c r="C82" s="79">
        <v>69.566000000000003</v>
      </c>
      <c r="D82" s="79">
        <v>89.813000000000002</v>
      </c>
    </row>
    <row r="83" spans="1:4" x14ac:dyDescent="0.25">
      <c r="A83" s="80" t="s">
        <v>84</v>
      </c>
      <c r="B83" s="79">
        <v>63.048000000000002</v>
      </c>
      <c r="C83" s="79">
        <v>70.316000000000003</v>
      </c>
      <c r="D83" s="79">
        <v>89.664000000000001</v>
      </c>
    </row>
    <row r="84" spans="1:4" x14ac:dyDescent="0.25">
      <c r="A84" s="80" t="s">
        <v>85</v>
      </c>
      <c r="B84" s="79">
        <v>61.387</v>
      </c>
      <c r="C84" s="79">
        <v>70.227000000000004</v>
      </c>
      <c r="D84" s="79">
        <v>87.412000000000006</v>
      </c>
    </row>
    <row r="85" spans="1:4" x14ac:dyDescent="0.25">
      <c r="A85" s="80" t="s">
        <v>86</v>
      </c>
      <c r="B85" s="79">
        <v>63.997</v>
      </c>
      <c r="C85" s="79">
        <v>70.742000000000004</v>
      </c>
      <c r="D85" s="79">
        <v>90.465999999999994</v>
      </c>
    </row>
    <row r="86" spans="1:4" x14ac:dyDescent="0.25">
      <c r="A86" s="80" t="s">
        <v>87</v>
      </c>
      <c r="B86" s="79">
        <v>65.787000000000006</v>
      </c>
      <c r="C86" s="79">
        <v>71.048000000000002</v>
      </c>
      <c r="D86" s="79">
        <v>92.594999999999999</v>
      </c>
    </row>
    <row r="87" spans="1:4" x14ac:dyDescent="0.25">
      <c r="A87" s="80" t="s">
        <v>88</v>
      </c>
      <c r="B87" s="79">
        <v>65.494</v>
      </c>
      <c r="C87" s="79">
        <v>71.251999999999995</v>
      </c>
      <c r="D87" s="79">
        <v>91.918000000000006</v>
      </c>
    </row>
    <row r="88" spans="1:4" x14ac:dyDescent="0.25">
      <c r="A88" s="80" t="s">
        <v>89</v>
      </c>
      <c r="B88" s="79">
        <v>67.322999999999993</v>
      </c>
      <c r="C88" s="79">
        <v>71.41</v>
      </c>
      <c r="D88" s="79">
        <v>94.278000000000006</v>
      </c>
    </row>
    <row r="89" spans="1:4" x14ac:dyDescent="0.25">
      <c r="A89" s="80" t="s">
        <v>90</v>
      </c>
      <c r="B89" s="79">
        <v>64.849999999999994</v>
      </c>
      <c r="C89" s="79">
        <v>76.084000000000003</v>
      </c>
      <c r="D89" s="79">
        <v>85.234999999999999</v>
      </c>
    </row>
    <row r="90" spans="1:4" x14ac:dyDescent="0.25">
      <c r="A90" s="80" t="s">
        <v>91</v>
      </c>
      <c r="B90" s="79">
        <v>66.956000000000003</v>
      </c>
      <c r="C90" s="79">
        <v>73.462999999999994</v>
      </c>
      <c r="D90" s="79">
        <v>91.143000000000001</v>
      </c>
    </row>
    <row r="91" spans="1:4" x14ac:dyDescent="0.25">
      <c r="A91" s="80" t="s">
        <v>92</v>
      </c>
      <c r="B91" s="79">
        <v>72.754999999999995</v>
      </c>
      <c r="C91" s="79">
        <v>73.052999999999997</v>
      </c>
      <c r="D91" s="79">
        <v>99.590999999999994</v>
      </c>
    </row>
    <row r="92" spans="1:4" x14ac:dyDescent="0.25">
      <c r="A92" s="80" t="s">
        <v>93</v>
      </c>
      <c r="B92" s="79">
        <v>72.882999999999996</v>
      </c>
      <c r="C92" s="79">
        <v>74.283000000000001</v>
      </c>
      <c r="D92" s="79">
        <v>98.114999999999995</v>
      </c>
    </row>
    <row r="93" spans="1:4" x14ac:dyDescent="0.25">
      <c r="A93" s="80" t="s">
        <v>94</v>
      </c>
      <c r="B93" s="79">
        <v>70.367999999999995</v>
      </c>
      <c r="C93" s="79">
        <v>74.064999999999998</v>
      </c>
      <c r="D93" s="79">
        <v>95.009</v>
      </c>
    </row>
    <row r="94" spans="1:4" x14ac:dyDescent="0.25">
      <c r="A94" s="80" t="s">
        <v>95</v>
      </c>
      <c r="B94" s="79">
        <v>66.807000000000002</v>
      </c>
      <c r="C94" s="79">
        <v>73.704999999999998</v>
      </c>
      <c r="D94" s="79">
        <v>90.641000000000005</v>
      </c>
    </row>
    <row r="95" spans="1:4" x14ac:dyDescent="0.25">
      <c r="A95" s="80" t="s">
        <v>96</v>
      </c>
      <c r="B95" s="79">
        <v>64.977999999999994</v>
      </c>
      <c r="C95" s="79">
        <v>73.406000000000006</v>
      </c>
      <c r="D95" s="79">
        <v>88.519000000000005</v>
      </c>
    </row>
    <row r="96" spans="1:4" x14ac:dyDescent="0.25">
      <c r="A96" s="80" t="s">
        <v>97</v>
      </c>
      <c r="B96" s="79">
        <v>61.395000000000003</v>
      </c>
      <c r="C96" s="79">
        <v>73.433999999999997</v>
      </c>
      <c r="D96" s="79">
        <v>83.605000000000004</v>
      </c>
    </row>
    <row r="97" spans="1:4" x14ac:dyDescent="0.25">
      <c r="A97" s="80" t="s">
        <v>98</v>
      </c>
      <c r="B97" s="79">
        <v>61.674999999999997</v>
      </c>
      <c r="C97" s="79">
        <v>73.522999999999996</v>
      </c>
      <c r="D97" s="79">
        <v>83.885999999999996</v>
      </c>
    </row>
    <row r="98" spans="1:4" x14ac:dyDescent="0.25">
      <c r="A98" s="80" t="s">
        <v>99</v>
      </c>
      <c r="B98" s="79">
        <v>61.331000000000003</v>
      </c>
      <c r="C98" s="79">
        <v>74.334000000000003</v>
      </c>
      <c r="D98" s="79">
        <v>82.507999999999996</v>
      </c>
    </row>
    <row r="99" spans="1:4" x14ac:dyDescent="0.25">
      <c r="A99" s="80" t="s">
        <v>100</v>
      </c>
      <c r="B99" s="79">
        <v>60.918999999999997</v>
      </c>
      <c r="C99" s="79">
        <v>74.686000000000007</v>
      </c>
      <c r="D99" s="79">
        <v>81.566000000000003</v>
      </c>
    </row>
    <row r="100" spans="1:4" x14ac:dyDescent="0.25">
      <c r="A100" s="80" t="s">
        <v>101</v>
      </c>
      <c r="B100" s="79">
        <v>62.003999999999998</v>
      </c>
      <c r="C100" s="79">
        <v>74.753</v>
      </c>
      <c r="D100" s="79">
        <v>82.944999999999993</v>
      </c>
    </row>
    <row r="101" spans="1:4" x14ac:dyDescent="0.25">
      <c r="A101" s="80" t="s">
        <v>102</v>
      </c>
      <c r="B101" s="79">
        <v>62.9</v>
      </c>
      <c r="C101" s="79">
        <v>76.64</v>
      </c>
      <c r="D101" s="79">
        <v>82.072999999999993</v>
      </c>
    </row>
    <row r="102" spans="1:4" x14ac:dyDescent="0.25">
      <c r="A102" s="80" t="s">
        <v>103</v>
      </c>
      <c r="B102" s="79">
        <v>63.475000000000001</v>
      </c>
      <c r="C102" s="79">
        <v>75.843000000000004</v>
      </c>
      <c r="D102" s="79">
        <v>83.692999999999998</v>
      </c>
    </row>
    <row r="103" spans="1:4" x14ac:dyDescent="0.25">
      <c r="A103" s="80" t="s">
        <v>104</v>
      </c>
      <c r="B103" s="79">
        <v>62.896999999999998</v>
      </c>
      <c r="C103" s="79">
        <v>76.021000000000001</v>
      </c>
      <c r="D103" s="79">
        <v>82.736999999999995</v>
      </c>
    </row>
    <row r="104" spans="1:4" x14ac:dyDescent="0.25">
      <c r="A104" s="80" t="s">
        <v>105</v>
      </c>
      <c r="B104" s="79">
        <v>63.8</v>
      </c>
      <c r="C104" s="79">
        <v>77.200999999999993</v>
      </c>
      <c r="D104" s="79">
        <v>82.641000000000005</v>
      </c>
    </row>
    <row r="105" spans="1:4" x14ac:dyDescent="0.25">
      <c r="A105" s="80" t="s">
        <v>106</v>
      </c>
      <c r="B105" s="79">
        <v>63.667000000000002</v>
      </c>
      <c r="C105" s="79">
        <v>77.524000000000001</v>
      </c>
      <c r="D105" s="79">
        <v>82.125</v>
      </c>
    </row>
    <row r="106" spans="1:4" x14ac:dyDescent="0.25">
      <c r="A106" s="80" t="s">
        <v>107</v>
      </c>
      <c r="B106" s="79">
        <v>64.218000000000004</v>
      </c>
      <c r="C106" s="79">
        <v>77.884</v>
      </c>
      <c r="D106" s="79">
        <v>82.453000000000003</v>
      </c>
    </row>
    <row r="107" spans="1:4" x14ac:dyDescent="0.25">
      <c r="A107" s="80" t="s">
        <v>108</v>
      </c>
      <c r="B107" s="79">
        <v>62.098999999999997</v>
      </c>
      <c r="C107" s="79">
        <v>78.418000000000006</v>
      </c>
      <c r="D107" s="79">
        <v>79.19</v>
      </c>
    </row>
    <row r="108" spans="1:4" x14ac:dyDescent="0.25">
      <c r="A108" s="80" t="s">
        <v>109</v>
      </c>
      <c r="B108" s="79">
        <v>63.255000000000003</v>
      </c>
      <c r="C108" s="79">
        <v>78.611000000000004</v>
      </c>
      <c r="D108" s="79">
        <v>80.465000000000003</v>
      </c>
    </row>
    <row r="109" spans="1:4" x14ac:dyDescent="0.25">
      <c r="A109" s="80" t="s">
        <v>110</v>
      </c>
      <c r="B109" s="79">
        <v>65.644000000000005</v>
      </c>
      <c r="C109" s="79">
        <v>79.087999999999994</v>
      </c>
      <c r="D109" s="79">
        <v>83.001000000000005</v>
      </c>
    </row>
    <row r="110" spans="1:4" x14ac:dyDescent="0.25">
      <c r="A110" s="80" t="s">
        <v>111</v>
      </c>
      <c r="B110" s="79">
        <v>66.311999999999998</v>
      </c>
      <c r="C110" s="79">
        <v>80.385000000000005</v>
      </c>
      <c r="D110" s="79">
        <v>82.492000000000004</v>
      </c>
    </row>
    <row r="111" spans="1:4" x14ac:dyDescent="0.25">
      <c r="A111" s="80" t="s">
        <v>112</v>
      </c>
      <c r="B111" s="79">
        <v>66.569999999999993</v>
      </c>
      <c r="C111" s="79">
        <v>80.888999999999996</v>
      </c>
      <c r="D111" s="79">
        <v>82.298000000000002</v>
      </c>
    </row>
    <row r="112" spans="1:4" x14ac:dyDescent="0.25">
      <c r="A112" s="80" t="s">
        <v>113</v>
      </c>
      <c r="B112" s="79">
        <v>66.194000000000003</v>
      </c>
      <c r="C112" s="79">
        <v>81.176000000000002</v>
      </c>
      <c r="D112" s="79">
        <v>81.543000000000006</v>
      </c>
    </row>
    <row r="113" spans="1:4" x14ac:dyDescent="0.25">
      <c r="A113" s="80" t="s">
        <v>114</v>
      </c>
      <c r="B113" s="79">
        <v>67.522999999999996</v>
      </c>
      <c r="C113" s="79">
        <v>82.435000000000002</v>
      </c>
      <c r="D113" s="79">
        <v>81.91</v>
      </c>
    </row>
    <row r="114" spans="1:4" x14ac:dyDescent="0.25">
      <c r="A114" s="80" t="s">
        <v>115</v>
      </c>
      <c r="B114" s="79">
        <v>68.313999999999993</v>
      </c>
      <c r="C114" s="79">
        <v>83.370999999999995</v>
      </c>
      <c r="D114" s="79">
        <v>81.938999999999993</v>
      </c>
    </row>
    <row r="115" spans="1:4" x14ac:dyDescent="0.25">
      <c r="A115" s="80" t="s">
        <v>116</v>
      </c>
      <c r="B115" s="79">
        <v>68.355999999999995</v>
      </c>
      <c r="C115" s="79">
        <v>84.146000000000001</v>
      </c>
      <c r="D115" s="79">
        <v>81.234999999999999</v>
      </c>
    </row>
    <row r="116" spans="1:4" x14ac:dyDescent="0.25">
      <c r="A116" s="80" t="s">
        <v>117</v>
      </c>
      <c r="B116" s="79">
        <v>73.45</v>
      </c>
      <c r="C116" s="79">
        <v>85.733000000000004</v>
      </c>
      <c r="D116" s="79">
        <v>85.673000000000002</v>
      </c>
    </row>
    <row r="117" spans="1:4" x14ac:dyDescent="0.25">
      <c r="A117" s="80" t="s">
        <v>118</v>
      </c>
      <c r="B117" s="79">
        <v>74.251999999999995</v>
      </c>
      <c r="C117" s="79">
        <v>86.454999999999998</v>
      </c>
      <c r="D117" s="79">
        <v>85.885000000000005</v>
      </c>
    </row>
    <row r="118" spans="1:4" x14ac:dyDescent="0.25">
      <c r="A118" s="80" t="s">
        <v>119</v>
      </c>
      <c r="B118" s="79">
        <v>76.546000000000006</v>
      </c>
      <c r="C118" s="79">
        <v>87.233999999999995</v>
      </c>
      <c r="D118" s="79">
        <v>87.748000000000005</v>
      </c>
    </row>
    <row r="119" spans="1:4" x14ac:dyDescent="0.25">
      <c r="A119" s="80" t="s">
        <v>120</v>
      </c>
      <c r="B119" s="79">
        <v>81.734999999999999</v>
      </c>
      <c r="C119" s="79">
        <v>88.947999999999993</v>
      </c>
      <c r="D119" s="79">
        <v>91.891000000000005</v>
      </c>
    </row>
    <row r="120" spans="1:4" x14ac:dyDescent="0.25">
      <c r="A120" s="80" t="s">
        <v>121</v>
      </c>
      <c r="B120" s="79">
        <v>81.295000000000002</v>
      </c>
      <c r="C120" s="79">
        <v>89.242999999999995</v>
      </c>
      <c r="D120" s="79">
        <v>91.093999999999994</v>
      </c>
    </row>
    <row r="121" spans="1:4" x14ac:dyDescent="0.25">
      <c r="A121" s="80" t="s">
        <v>122</v>
      </c>
      <c r="B121" s="79">
        <v>82.152000000000001</v>
      </c>
      <c r="C121" s="79">
        <v>89.709000000000003</v>
      </c>
      <c r="D121" s="79">
        <v>91.575999999999993</v>
      </c>
    </row>
    <row r="122" spans="1:4" x14ac:dyDescent="0.25">
      <c r="A122" s="80" t="s">
        <v>123</v>
      </c>
      <c r="B122" s="79">
        <v>89.123999999999995</v>
      </c>
      <c r="C122" s="79">
        <v>91.271000000000001</v>
      </c>
      <c r="D122" s="79">
        <v>97.647999999999996</v>
      </c>
    </row>
    <row r="123" spans="1:4" x14ac:dyDescent="0.25">
      <c r="A123" s="80" t="s">
        <v>124</v>
      </c>
      <c r="B123" s="79">
        <v>89.221999999999994</v>
      </c>
      <c r="C123" s="79">
        <v>91.628</v>
      </c>
      <c r="D123" s="79">
        <v>97.373999999999995</v>
      </c>
    </row>
    <row r="124" spans="1:4" x14ac:dyDescent="0.25">
      <c r="A124" s="80" t="s">
        <v>125</v>
      </c>
      <c r="B124" s="79">
        <v>89.262</v>
      </c>
      <c r="C124" s="79">
        <v>92.248999999999995</v>
      </c>
      <c r="D124" s="79">
        <v>96.762</v>
      </c>
    </row>
    <row r="125" spans="1:4" x14ac:dyDescent="0.25">
      <c r="A125" s="80" t="s">
        <v>126</v>
      </c>
      <c r="B125" s="79">
        <v>98.004999999999995</v>
      </c>
      <c r="C125" s="79">
        <v>94.766999999999996</v>
      </c>
      <c r="D125" s="79">
        <v>103.417</v>
      </c>
    </row>
    <row r="126" spans="1:4" x14ac:dyDescent="0.25">
      <c r="A126" s="80" t="s">
        <v>127</v>
      </c>
      <c r="B126" s="79">
        <v>98.563000000000002</v>
      </c>
      <c r="C126" s="79">
        <v>96.384</v>
      </c>
      <c r="D126" s="79">
        <v>102.261</v>
      </c>
    </row>
    <row r="127" spans="1:4" x14ac:dyDescent="0.25">
      <c r="A127" s="80" t="s">
        <v>128</v>
      </c>
      <c r="B127" s="79">
        <v>99.090999999999994</v>
      </c>
      <c r="C127" s="79">
        <v>96.921000000000006</v>
      </c>
      <c r="D127" s="79">
        <v>102.238</v>
      </c>
    </row>
    <row r="128" spans="1:4" x14ac:dyDescent="0.25">
      <c r="A128" s="80" t="s">
        <v>129</v>
      </c>
      <c r="B128" s="79">
        <v>98.405000000000001</v>
      </c>
      <c r="C128" s="79">
        <v>98.402000000000001</v>
      </c>
      <c r="D128" s="79">
        <v>100.003</v>
      </c>
    </row>
    <row r="129" spans="1:4" x14ac:dyDescent="0.25">
      <c r="A129" s="80" t="s">
        <v>130</v>
      </c>
      <c r="B129" s="79">
        <v>99.866</v>
      </c>
      <c r="C129" s="79">
        <v>98.816000000000003</v>
      </c>
      <c r="D129" s="79">
        <v>101.063</v>
      </c>
    </row>
    <row r="130" spans="1:4" x14ac:dyDescent="0.25">
      <c r="A130" s="80" t="s">
        <v>131</v>
      </c>
      <c r="B130" s="79">
        <v>99.513000000000005</v>
      </c>
      <c r="C130" s="79">
        <v>99.379000000000005</v>
      </c>
      <c r="D130" s="79">
        <v>100.13500000000001</v>
      </c>
    </row>
    <row r="131" spans="1:4" x14ac:dyDescent="0.25">
      <c r="A131" s="80" t="s">
        <v>132</v>
      </c>
      <c r="B131" s="79">
        <v>99.471999999999994</v>
      </c>
      <c r="C131" s="79">
        <v>101.47199999999999</v>
      </c>
      <c r="D131" s="79">
        <v>98.028999999999996</v>
      </c>
    </row>
    <row r="132" spans="1:4" x14ac:dyDescent="0.25">
      <c r="A132" s="80" t="s">
        <v>133</v>
      </c>
      <c r="B132" s="79">
        <v>100.69</v>
      </c>
      <c r="C132" s="79">
        <v>101.93</v>
      </c>
      <c r="D132" s="79">
        <v>98.783000000000001</v>
      </c>
    </row>
    <row r="133" spans="1:4" x14ac:dyDescent="0.25">
      <c r="A133" s="80" t="s">
        <v>134</v>
      </c>
      <c r="B133" s="79">
        <v>100.729</v>
      </c>
      <c r="C133" s="79">
        <v>101.89700000000001</v>
      </c>
      <c r="D133" s="79">
        <v>98.853999999999999</v>
      </c>
    </row>
    <row r="134" spans="1:4" x14ac:dyDescent="0.25">
      <c r="A134" s="80" t="s">
        <v>135</v>
      </c>
      <c r="B134" s="79">
        <v>101.458</v>
      </c>
      <c r="C134" s="79">
        <v>102.893</v>
      </c>
      <c r="D134" s="79">
        <v>98.605999999999995</v>
      </c>
    </row>
    <row r="135" spans="1:4" x14ac:dyDescent="0.25">
      <c r="A135" s="80" t="s">
        <v>136</v>
      </c>
      <c r="B135" s="79">
        <v>100.905</v>
      </c>
      <c r="C135" s="79">
        <v>103.247</v>
      </c>
      <c r="D135" s="79">
        <v>97.731999999999999</v>
      </c>
    </row>
    <row r="136" spans="1:4" x14ac:dyDescent="0.25">
      <c r="A136" s="80" t="s">
        <v>137</v>
      </c>
      <c r="B136" s="79">
        <v>103.303</v>
      </c>
      <c r="C136" s="79">
        <v>103.871</v>
      </c>
      <c r="D136" s="79">
        <v>99.453000000000003</v>
      </c>
    </row>
    <row r="137" spans="1:4" x14ac:dyDescent="0.25">
      <c r="A137" s="80" t="s">
        <v>138</v>
      </c>
      <c r="B137" s="79">
        <v>111.854</v>
      </c>
      <c r="C137" s="79">
        <v>105.181</v>
      </c>
      <c r="D137" s="79">
        <v>106.34399999999999</v>
      </c>
    </row>
    <row r="138" spans="1:4" x14ac:dyDescent="0.25">
      <c r="A138" s="80" t="s">
        <v>139</v>
      </c>
      <c r="B138" s="79">
        <v>111.748</v>
      </c>
      <c r="C138" s="79">
        <v>105.998</v>
      </c>
      <c r="D138" s="79">
        <v>105.425</v>
      </c>
    </row>
    <row r="139" spans="1:4" x14ac:dyDescent="0.25">
      <c r="A139" s="80" t="s">
        <v>140</v>
      </c>
      <c r="B139" s="79">
        <v>112.006</v>
      </c>
      <c r="C139" s="79">
        <v>106.712</v>
      </c>
      <c r="D139" s="79">
        <v>104.961</v>
      </c>
    </row>
    <row r="140" spans="1:4" x14ac:dyDescent="0.25">
      <c r="A140" s="80" t="s">
        <v>141</v>
      </c>
      <c r="B140" s="79">
        <v>109.375</v>
      </c>
      <c r="C140" s="79">
        <v>107.818</v>
      </c>
      <c r="D140" s="79">
        <v>101.44499999999999</v>
      </c>
    </row>
    <row r="141" spans="1:4" x14ac:dyDescent="0.25">
      <c r="A141" s="80" t="s">
        <v>142</v>
      </c>
      <c r="B141" s="79">
        <v>109.14100000000001</v>
      </c>
      <c r="C141" s="79">
        <v>108.095</v>
      </c>
      <c r="D141" s="79">
        <v>100.968</v>
      </c>
    </row>
    <row r="142" spans="1:4" x14ac:dyDescent="0.25">
      <c r="A142" s="80" t="s">
        <v>143</v>
      </c>
      <c r="B142" s="79">
        <v>100.58799999999999</v>
      </c>
      <c r="C142" s="79">
        <v>108.155</v>
      </c>
      <c r="D142" s="79">
        <v>93.004000000000005</v>
      </c>
    </row>
    <row r="143" spans="1:4" x14ac:dyDescent="0.25">
      <c r="A143" s="80" t="s">
        <v>144</v>
      </c>
      <c r="B143" s="79">
        <v>105.126</v>
      </c>
      <c r="C143" s="79">
        <v>108.94199999999999</v>
      </c>
      <c r="D143" s="79">
        <v>96.497</v>
      </c>
    </row>
    <row r="144" spans="1:4" x14ac:dyDescent="0.25">
      <c r="A144" s="80" t="s">
        <v>145</v>
      </c>
      <c r="B144" s="79">
        <v>101.059</v>
      </c>
      <c r="C144" s="79">
        <v>109.361</v>
      </c>
      <c r="D144" s="79">
        <v>92.409000000000006</v>
      </c>
    </row>
    <row r="145" spans="1:4" x14ac:dyDescent="0.25">
      <c r="A145" s="80" t="s">
        <v>146</v>
      </c>
      <c r="B145" s="79">
        <v>100.745</v>
      </c>
      <c r="C145" s="79">
        <v>109.093</v>
      </c>
      <c r="D145" s="79">
        <v>92.347999999999999</v>
      </c>
    </row>
    <row r="146" spans="1:4" x14ac:dyDescent="0.25">
      <c r="A146" s="80" t="s">
        <v>147</v>
      </c>
      <c r="B146" s="79">
        <v>100.842</v>
      </c>
      <c r="C146" s="79">
        <v>110.101</v>
      </c>
      <c r="D146" s="79">
        <v>91.590999999999994</v>
      </c>
    </row>
    <row r="147" spans="1:4" x14ac:dyDescent="0.25">
      <c r="A147" s="80" t="s">
        <v>148</v>
      </c>
      <c r="B147" s="79">
        <v>102.018</v>
      </c>
      <c r="C147" s="79">
        <v>110.17100000000001</v>
      </c>
      <c r="D147" s="79">
        <v>92.6</v>
      </c>
    </row>
    <row r="148" spans="1:4" x14ac:dyDescent="0.25">
      <c r="A148" s="80" t="s">
        <v>149</v>
      </c>
      <c r="B148" s="79">
        <v>102.18899999999999</v>
      </c>
      <c r="C148" s="79">
        <v>110.253</v>
      </c>
      <c r="D148" s="79">
        <v>92.686000000000007</v>
      </c>
    </row>
    <row r="149" spans="1:4" x14ac:dyDescent="0.25">
      <c r="A149" s="80" t="s">
        <v>150</v>
      </c>
      <c r="B149" s="79">
        <v>99.905000000000001</v>
      </c>
      <c r="C149" s="79">
        <v>111.249</v>
      </c>
      <c r="D149" s="79">
        <v>89.802999999999997</v>
      </c>
    </row>
    <row r="150" spans="1:4" x14ac:dyDescent="0.25">
      <c r="A150" s="80" t="s">
        <v>151</v>
      </c>
      <c r="B150" s="79">
        <v>99.977999999999994</v>
      </c>
      <c r="C150" s="79">
        <v>111.455</v>
      </c>
      <c r="D150" s="79">
        <v>89.701999999999998</v>
      </c>
    </row>
    <row r="151" spans="1:4" x14ac:dyDescent="0.25">
      <c r="A151" s="80" t="s">
        <v>152</v>
      </c>
      <c r="B151" s="79">
        <v>94.537000000000006</v>
      </c>
      <c r="C151" s="79">
        <v>111.708</v>
      </c>
      <c r="D151" s="79">
        <v>84.628</v>
      </c>
    </row>
    <row r="152" spans="1:4" x14ac:dyDescent="0.25">
      <c r="A152" s="80" t="s">
        <v>153</v>
      </c>
      <c r="B152" s="79">
        <v>94.355000000000004</v>
      </c>
      <c r="C152" s="79">
        <v>111.962</v>
      </c>
      <c r="D152" s="79">
        <v>84.272999999999996</v>
      </c>
    </row>
    <row r="153" spans="1:4" x14ac:dyDescent="0.25">
      <c r="A153" s="80" t="s">
        <v>154</v>
      </c>
      <c r="B153" s="79">
        <v>94.403999999999996</v>
      </c>
      <c r="C153" s="79">
        <v>112.087</v>
      </c>
      <c r="D153" s="79">
        <v>84.224000000000004</v>
      </c>
    </row>
    <row r="154" spans="1:4" x14ac:dyDescent="0.25">
      <c r="A154" s="80" t="s">
        <v>155</v>
      </c>
      <c r="B154" s="79">
        <v>94.180999999999997</v>
      </c>
      <c r="C154" s="79">
        <v>111.934</v>
      </c>
      <c r="D154" s="79">
        <v>84.14</v>
      </c>
    </row>
    <row r="155" spans="1:4" x14ac:dyDescent="0.25">
      <c r="A155" s="80" t="s">
        <v>156</v>
      </c>
      <c r="B155" s="79">
        <v>93.84</v>
      </c>
      <c r="C155" s="79">
        <v>111.861</v>
      </c>
      <c r="D155" s="79">
        <v>83.89</v>
      </c>
    </row>
    <row r="156" spans="1:4" x14ac:dyDescent="0.25">
      <c r="A156" s="80" t="s">
        <v>157</v>
      </c>
      <c r="B156" s="79">
        <v>95.344999999999999</v>
      </c>
      <c r="C156" s="79">
        <v>111.81</v>
      </c>
      <c r="D156" s="79">
        <v>85.274000000000001</v>
      </c>
    </row>
    <row r="157" spans="1:4" x14ac:dyDescent="0.25">
      <c r="A157" s="80" t="s">
        <v>158</v>
      </c>
      <c r="B157" s="79">
        <v>93.935000000000002</v>
      </c>
      <c r="C157" s="79">
        <v>111.21599999999999</v>
      </c>
      <c r="D157" s="79">
        <v>84.462000000000003</v>
      </c>
    </row>
    <row r="158" spans="1:4" x14ac:dyDescent="0.25">
      <c r="A158" s="80" t="s">
        <v>159</v>
      </c>
      <c r="B158" s="79">
        <v>93.76</v>
      </c>
      <c r="C158" s="79">
        <v>111.854</v>
      </c>
      <c r="D158" s="79">
        <v>83.823999999999998</v>
      </c>
    </row>
    <row r="159" spans="1:4" x14ac:dyDescent="0.25">
      <c r="A159" s="80" t="s">
        <v>160</v>
      </c>
      <c r="B159" s="79">
        <v>93.632000000000005</v>
      </c>
      <c r="C159" s="79">
        <v>111.699</v>
      </c>
      <c r="D159" s="79">
        <v>83.825000000000003</v>
      </c>
    </row>
    <row r="160" spans="1:4" x14ac:dyDescent="0.25">
      <c r="A160" s="80" t="s">
        <v>161</v>
      </c>
      <c r="B160" s="79">
        <v>91.009</v>
      </c>
      <c r="C160" s="79">
        <v>111.529</v>
      </c>
      <c r="D160" s="79">
        <v>81.600999999999999</v>
      </c>
    </row>
    <row r="161" spans="1:4" x14ac:dyDescent="0.25">
      <c r="A161" s="80" t="s">
        <v>162</v>
      </c>
      <c r="B161" s="79">
        <v>93.424999999999997</v>
      </c>
      <c r="C161" s="79">
        <v>111.762</v>
      </c>
      <c r="D161" s="79">
        <v>83.593000000000004</v>
      </c>
    </row>
    <row r="162" spans="1:4" x14ac:dyDescent="0.25">
      <c r="A162" s="80" t="s">
        <v>163</v>
      </c>
      <c r="B162" s="79">
        <v>87.007000000000005</v>
      </c>
      <c r="C162" s="79">
        <v>112.339</v>
      </c>
      <c r="D162" s="79">
        <v>77.45</v>
      </c>
    </row>
    <row r="163" spans="1:4" x14ac:dyDescent="0.25">
      <c r="A163" s="80" t="s">
        <v>164</v>
      </c>
      <c r="B163" s="79">
        <v>87.287000000000006</v>
      </c>
      <c r="C163" s="79">
        <v>112.52500000000001</v>
      </c>
      <c r="D163" s="79">
        <v>77.572000000000003</v>
      </c>
    </row>
    <row r="164" spans="1:4" x14ac:dyDescent="0.25">
      <c r="A164" s="80" t="s">
        <v>165</v>
      </c>
      <c r="B164" s="79">
        <v>87.638999999999996</v>
      </c>
      <c r="C164" s="79">
        <v>112.90300000000001</v>
      </c>
      <c r="D164" s="79">
        <v>77.623000000000005</v>
      </c>
    </row>
    <row r="165" spans="1:4" x14ac:dyDescent="0.25">
      <c r="A165" s="80" t="s">
        <v>166</v>
      </c>
      <c r="B165" s="79">
        <v>87.468000000000004</v>
      </c>
      <c r="C165" s="79">
        <v>113.121</v>
      </c>
      <c r="D165" s="79">
        <v>77.322000000000003</v>
      </c>
    </row>
    <row r="166" spans="1:4" x14ac:dyDescent="0.25">
      <c r="A166" s="80" t="s">
        <v>167</v>
      </c>
      <c r="B166" s="79">
        <v>87.415000000000006</v>
      </c>
      <c r="C166" s="79">
        <v>113.297</v>
      </c>
      <c r="D166" s="79">
        <v>77.156000000000006</v>
      </c>
    </row>
    <row r="167" spans="1:4" x14ac:dyDescent="0.25">
      <c r="A167" s="80" t="s">
        <v>168</v>
      </c>
      <c r="B167" s="79">
        <v>87.173000000000002</v>
      </c>
      <c r="C167" s="79">
        <v>114.217</v>
      </c>
      <c r="D167" s="79">
        <v>76.322000000000003</v>
      </c>
    </row>
    <row r="168" spans="1:4" x14ac:dyDescent="0.25">
      <c r="A168" s="80" t="s">
        <v>169</v>
      </c>
      <c r="B168" s="79">
        <v>88.744</v>
      </c>
      <c r="C168" s="79">
        <v>115.41200000000001</v>
      </c>
      <c r="D168" s="79">
        <v>76.893000000000001</v>
      </c>
    </row>
    <row r="169" spans="1:4" x14ac:dyDescent="0.25">
      <c r="A169" s="80" t="s">
        <v>170</v>
      </c>
      <c r="B169" s="79">
        <v>88.700999999999993</v>
      </c>
      <c r="C169" s="79">
        <v>116.122</v>
      </c>
      <c r="D169" s="79">
        <v>76.385999999999996</v>
      </c>
    </row>
    <row r="170" spans="1:4" x14ac:dyDescent="0.25">
      <c r="A170" s="80" t="s">
        <v>171</v>
      </c>
      <c r="B170" s="79">
        <v>90.17</v>
      </c>
      <c r="C170" s="79">
        <v>116.922</v>
      </c>
      <c r="D170" s="79">
        <v>77.12</v>
      </c>
    </row>
    <row r="171" spans="1:4" x14ac:dyDescent="0.25">
      <c r="A171" s="80" t="s">
        <v>172</v>
      </c>
      <c r="B171" s="79">
        <v>89.861000000000004</v>
      </c>
      <c r="C171" s="79">
        <v>116.696</v>
      </c>
      <c r="D171" s="79">
        <v>77.004000000000005</v>
      </c>
    </row>
    <row r="172" spans="1:4" x14ac:dyDescent="0.25">
      <c r="A172" s="80" t="s">
        <v>173</v>
      </c>
      <c r="B172" s="79">
        <v>89.823999999999998</v>
      </c>
      <c r="C172" s="79">
        <v>116.85599999999999</v>
      </c>
      <c r="D172" s="79">
        <v>76.867000000000004</v>
      </c>
    </row>
    <row r="173" spans="1:4" x14ac:dyDescent="0.25">
      <c r="A173" s="80" t="s">
        <v>174</v>
      </c>
      <c r="B173" s="79">
        <v>89.706000000000003</v>
      </c>
      <c r="C173" s="79">
        <v>117.248</v>
      </c>
      <c r="D173" s="79">
        <v>76.510000000000005</v>
      </c>
    </row>
    <row r="174" spans="1:4" x14ac:dyDescent="0.25">
      <c r="A174" s="80" t="s">
        <v>175</v>
      </c>
      <c r="B174" s="79">
        <v>90.058000000000007</v>
      </c>
      <c r="C174" s="79">
        <v>117.039</v>
      </c>
      <c r="D174" s="79">
        <v>76.947000000000003</v>
      </c>
    </row>
    <row r="175" spans="1:4" x14ac:dyDescent="0.25">
      <c r="A175" s="80" t="s">
        <v>176</v>
      </c>
      <c r="B175" s="79">
        <v>90.298000000000002</v>
      </c>
      <c r="C175" s="79">
        <v>117.721</v>
      </c>
      <c r="D175" s="79">
        <v>76.704999999999998</v>
      </c>
    </row>
    <row r="176" spans="1:4" x14ac:dyDescent="0.25">
      <c r="A176" s="80" t="s">
        <v>177</v>
      </c>
      <c r="B176" s="79">
        <v>90.266999999999996</v>
      </c>
      <c r="C176" s="79">
        <v>118.69499999999999</v>
      </c>
      <c r="D176" s="79">
        <v>76.049000000000007</v>
      </c>
    </row>
    <row r="177" spans="1:4" x14ac:dyDescent="0.25">
      <c r="A177" s="80" t="s">
        <v>178</v>
      </c>
      <c r="B177" s="79">
        <v>90.822999999999993</v>
      </c>
      <c r="C177" s="79">
        <v>119.479</v>
      </c>
      <c r="D177" s="79">
        <v>76.016000000000005</v>
      </c>
    </row>
    <row r="178" spans="1:4" x14ac:dyDescent="0.25">
      <c r="A178" s="80" t="s">
        <v>179</v>
      </c>
      <c r="B178" s="79">
        <v>90.936000000000007</v>
      </c>
      <c r="C178" s="79">
        <v>119.68600000000001</v>
      </c>
      <c r="D178" s="79">
        <v>75.978999999999999</v>
      </c>
    </row>
    <row r="179" spans="1:4" x14ac:dyDescent="0.25">
      <c r="A179" s="80" t="s">
        <v>180</v>
      </c>
      <c r="B179" s="79">
        <v>90.82</v>
      </c>
      <c r="C179" s="79">
        <v>118.753</v>
      </c>
      <c r="D179" s="79">
        <v>76.477999999999994</v>
      </c>
    </row>
    <row r="180" spans="1:4" x14ac:dyDescent="0.25">
      <c r="A180" s="80" t="s">
        <v>181</v>
      </c>
      <c r="B180" s="79">
        <v>90.37</v>
      </c>
      <c r="C180" s="79">
        <v>118.78400000000001</v>
      </c>
      <c r="D180" s="79">
        <v>76.078999999999994</v>
      </c>
    </row>
    <row r="181" spans="1:4" x14ac:dyDescent="0.25">
      <c r="A181" s="80" t="s">
        <v>182</v>
      </c>
      <c r="B181" s="79">
        <v>90.168999999999997</v>
      </c>
      <c r="C181" s="79">
        <v>118.21</v>
      </c>
      <c r="D181" s="79">
        <v>76.278000000000006</v>
      </c>
    </row>
    <row r="182" spans="1:4" x14ac:dyDescent="0.25">
      <c r="A182" s="80" t="s">
        <v>183</v>
      </c>
      <c r="B182" s="79">
        <v>89.507999999999996</v>
      </c>
      <c r="C182" s="79">
        <v>118.538</v>
      </c>
      <c r="D182" s="79">
        <v>75.510000000000005</v>
      </c>
    </row>
    <row r="183" spans="1:4" x14ac:dyDescent="0.25">
      <c r="A183" s="80" t="s">
        <v>184</v>
      </c>
      <c r="B183" s="79">
        <v>89.135000000000005</v>
      </c>
      <c r="C183" s="79">
        <v>118.383</v>
      </c>
      <c r="D183" s="79">
        <v>75.293000000000006</v>
      </c>
    </row>
    <row r="184" spans="1:4" x14ac:dyDescent="0.25">
      <c r="A184" s="80" t="s">
        <v>185</v>
      </c>
      <c r="B184" s="79">
        <v>88.813000000000002</v>
      </c>
      <c r="C184" s="79">
        <v>117.723</v>
      </c>
      <c r="D184" s="79">
        <v>75.441999999999993</v>
      </c>
    </row>
    <row r="185" spans="1:4" x14ac:dyDescent="0.25">
      <c r="A185" s="80" t="s">
        <v>186</v>
      </c>
      <c r="B185" s="79">
        <v>88.518000000000001</v>
      </c>
      <c r="C185" s="79">
        <v>118.373</v>
      </c>
      <c r="D185" s="79">
        <v>74.778999999999996</v>
      </c>
    </row>
    <row r="186" spans="1:4" x14ac:dyDescent="0.25">
      <c r="A186" s="80" t="s">
        <v>187</v>
      </c>
      <c r="B186" s="79">
        <v>87.866</v>
      </c>
      <c r="C186" s="79">
        <v>118.105</v>
      </c>
      <c r="D186" s="79">
        <v>74.396000000000001</v>
      </c>
    </row>
    <row r="187" spans="1:4" x14ac:dyDescent="0.25">
      <c r="A187" s="80" t="s">
        <v>188</v>
      </c>
      <c r="B187" s="79">
        <v>87.558000000000007</v>
      </c>
      <c r="C187" s="79">
        <v>118.13</v>
      </c>
      <c r="D187" s="79">
        <v>74.12</v>
      </c>
    </row>
    <row r="188" spans="1:4" x14ac:dyDescent="0.25">
      <c r="A188" s="80" t="s">
        <v>189</v>
      </c>
      <c r="B188" s="79">
        <v>87.316000000000003</v>
      </c>
      <c r="C188" s="79">
        <v>118.72</v>
      </c>
      <c r="D188" s="79">
        <v>73.548000000000002</v>
      </c>
    </row>
    <row r="189" spans="1:4" x14ac:dyDescent="0.25">
      <c r="A189" s="80" t="s">
        <v>190</v>
      </c>
      <c r="B189" s="79">
        <v>87.363</v>
      </c>
      <c r="C189" s="79">
        <v>119.053</v>
      </c>
      <c r="D189" s="79">
        <v>73.382000000000005</v>
      </c>
    </row>
    <row r="190" spans="1:4" x14ac:dyDescent="0.25">
      <c r="A190" s="80" t="s">
        <v>191</v>
      </c>
      <c r="B190" s="79">
        <v>84.486000000000004</v>
      </c>
      <c r="C190" s="79">
        <v>119.084</v>
      </c>
      <c r="D190" s="79">
        <v>70.947000000000003</v>
      </c>
    </row>
    <row r="191" spans="1:4" x14ac:dyDescent="0.25">
      <c r="A191" s="80" t="s">
        <v>192</v>
      </c>
      <c r="B191" s="79">
        <v>83.89</v>
      </c>
      <c r="C191" s="79">
        <v>119.10299999999999</v>
      </c>
      <c r="D191" s="79">
        <v>70.435000000000002</v>
      </c>
    </row>
    <row r="192" spans="1:4" x14ac:dyDescent="0.25">
      <c r="A192" s="80" t="s">
        <v>193</v>
      </c>
      <c r="B192" s="79">
        <v>83.43</v>
      </c>
      <c r="C192" s="79">
        <v>118.968</v>
      </c>
      <c r="D192" s="79">
        <v>70.128</v>
      </c>
    </row>
    <row r="193" spans="1:4" x14ac:dyDescent="0.25">
      <c r="A193" s="80" t="s">
        <v>194</v>
      </c>
      <c r="B193" s="79">
        <v>82.855000000000004</v>
      </c>
      <c r="C193" s="79">
        <v>118.14400000000001</v>
      </c>
      <c r="D193" s="79">
        <v>70.131</v>
      </c>
    </row>
    <row r="194" spans="1:4" x14ac:dyDescent="0.25">
      <c r="A194" s="80" t="s">
        <v>195</v>
      </c>
      <c r="B194" s="79">
        <v>83.507000000000005</v>
      </c>
      <c r="C194" s="79">
        <v>118.898</v>
      </c>
      <c r="D194" s="79">
        <v>70.233999999999995</v>
      </c>
    </row>
    <row r="195" spans="1:4" x14ac:dyDescent="0.25">
      <c r="A195" s="80" t="s">
        <v>196</v>
      </c>
      <c r="B195" s="79">
        <v>84.426000000000002</v>
      </c>
      <c r="C195" s="79">
        <v>118.545</v>
      </c>
      <c r="D195" s="79">
        <v>71.218000000000004</v>
      </c>
    </row>
    <row r="196" spans="1:4" x14ac:dyDescent="0.25">
      <c r="A196" s="80" t="s">
        <v>197</v>
      </c>
      <c r="B196" s="79">
        <v>83.162999999999997</v>
      </c>
      <c r="C196" s="79">
        <v>117.551</v>
      </c>
      <c r="D196" s="79">
        <v>70.745999999999995</v>
      </c>
    </row>
    <row r="197" spans="1:4" x14ac:dyDescent="0.25">
      <c r="A197" s="80" t="s">
        <v>198</v>
      </c>
      <c r="B197" s="79">
        <v>75.429000000000002</v>
      </c>
      <c r="C197" s="79">
        <v>117.46299999999999</v>
      </c>
      <c r="D197" s="79">
        <v>64.215000000000003</v>
      </c>
    </row>
    <row r="198" spans="1:4" x14ac:dyDescent="0.25">
      <c r="A198" s="80" t="s">
        <v>199</v>
      </c>
      <c r="B198" s="79">
        <v>63.468000000000004</v>
      </c>
      <c r="C198" s="79">
        <v>117.102</v>
      </c>
      <c r="D198" s="79">
        <v>54.198</v>
      </c>
    </row>
    <row r="199" spans="1:4" x14ac:dyDescent="0.25">
      <c r="A199" s="80" t="s">
        <v>200</v>
      </c>
      <c r="B199" s="79">
        <v>58.305</v>
      </c>
      <c r="C199" s="79">
        <v>116.566</v>
      </c>
      <c r="D199" s="79">
        <v>50.018999999999998</v>
      </c>
    </row>
    <row r="200" spans="1:4" x14ac:dyDescent="0.25">
      <c r="A200" s="80" t="s">
        <v>201</v>
      </c>
      <c r="B200" s="79">
        <v>56.841000000000001</v>
      </c>
      <c r="C200" s="79">
        <v>116.515</v>
      </c>
      <c r="D200" s="79">
        <v>48.783999999999999</v>
      </c>
    </row>
    <row r="201" spans="1:4" x14ac:dyDescent="0.25">
      <c r="A201" s="80" t="s">
        <v>202</v>
      </c>
      <c r="B201" s="79">
        <v>56.905000000000001</v>
      </c>
      <c r="C201" s="79">
        <v>116.48399999999999</v>
      </c>
      <c r="D201" s="79">
        <v>48.851999999999997</v>
      </c>
    </row>
    <row r="202" spans="1:4" x14ac:dyDescent="0.25">
      <c r="A202" s="80" t="s">
        <v>203</v>
      </c>
      <c r="B202" s="79">
        <v>53.533000000000001</v>
      </c>
      <c r="C202" s="79">
        <v>116.428</v>
      </c>
      <c r="D202" s="79">
        <v>45.978999999999999</v>
      </c>
    </row>
    <row r="203" spans="1:4" x14ac:dyDescent="0.25">
      <c r="A203" s="80" t="s">
        <v>204</v>
      </c>
      <c r="B203" s="79">
        <v>51.868000000000002</v>
      </c>
      <c r="C203" s="79">
        <v>116.30200000000001</v>
      </c>
      <c r="D203" s="79">
        <v>44.597999999999999</v>
      </c>
    </row>
    <row r="204" spans="1:4" x14ac:dyDescent="0.25">
      <c r="A204" s="80" t="s">
        <v>205</v>
      </c>
      <c r="B204" s="79">
        <v>57.151000000000003</v>
      </c>
      <c r="C204" s="79">
        <v>115.94799999999999</v>
      </c>
      <c r="D204" s="79">
        <v>49.290999999999997</v>
      </c>
    </row>
    <row r="205" spans="1:4" x14ac:dyDescent="0.25">
      <c r="A205" s="80" t="s">
        <v>206</v>
      </c>
      <c r="B205" s="79">
        <v>59.011000000000003</v>
      </c>
      <c r="C205" s="79">
        <v>115.988</v>
      </c>
      <c r="D205" s="79">
        <v>50.877000000000002</v>
      </c>
    </row>
    <row r="206" spans="1:4" x14ac:dyDescent="0.25">
      <c r="A206" s="80" t="s">
        <v>207</v>
      </c>
      <c r="B206" s="79">
        <v>59.259</v>
      </c>
      <c r="C206" s="79">
        <v>116.374</v>
      </c>
      <c r="D206" s="79">
        <v>50.920999999999999</v>
      </c>
    </row>
    <row r="207" spans="1:4" x14ac:dyDescent="0.25">
      <c r="A207" s="80" t="s">
        <v>208</v>
      </c>
      <c r="B207" s="79">
        <v>58.185000000000002</v>
      </c>
      <c r="C207" s="79">
        <v>116.75</v>
      </c>
      <c r="D207" s="79">
        <v>49.837000000000003</v>
      </c>
    </row>
    <row r="208" spans="1:4" x14ac:dyDescent="0.25">
      <c r="A208" s="80" t="s">
        <v>209</v>
      </c>
      <c r="B208" s="79">
        <v>61.194000000000003</v>
      </c>
      <c r="C208" s="79">
        <v>116.614</v>
      </c>
      <c r="D208" s="79">
        <v>52.475999999999999</v>
      </c>
    </row>
    <row r="209" spans="1:4" x14ac:dyDescent="0.25">
      <c r="A209" s="80" t="s">
        <v>210</v>
      </c>
      <c r="B209" s="79">
        <v>64.084000000000003</v>
      </c>
      <c r="C209" s="79">
        <v>117.39100000000001</v>
      </c>
      <c r="D209" s="79">
        <v>54.59</v>
      </c>
    </row>
    <row r="210" spans="1:4" x14ac:dyDescent="0.25">
      <c r="A210" s="80" t="s">
        <v>211</v>
      </c>
      <c r="B210" s="79">
        <v>63.518999999999998</v>
      </c>
      <c r="C210" s="79">
        <v>117.681</v>
      </c>
      <c r="D210" s="79">
        <v>53.975000000000001</v>
      </c>
    </row>
    <row r="211" spans="1:4" x14ac:dyDescent="0.25">
      <c r="A211" s="80" t="s">
        <v>212</v>
      </c>
      <c r="B211" s="79">
        <v>65.177999999999997</v>
      </c>
      <c r="C211" s="79">
        <v>118.14400000000001</v>
      </c>
      <c r="D211" s="79">
        <v>55.167999999999999</v>
      </c>
    </row>
    <row r="212" spans="1:4" x14ac:dyDescent="0.25">
      <c r="A212" s="80" t="s">
        <v>213</v>
      </c>
      <c r="B212" s="79">
        <v>66.909000000000006</v>
      </c>
      <c r="C212" s="79">
        <v>119.06100000000001</v>
      </c>
      <c r="D212" s="79">
        <v>56.197000000000003</v>
      </c>
    </row>
    <row r="213" spans="1:4" x14ac:dyDescent="0.25">
      <c r="A213" s="80" t="s">
        <v>214</v>
      </c>
      <c r="B213" s="79">
        <v>68.72</v>
      </c>
      <c r="C213" s="79">
        <v>120.161</v>
      </c>
      <c r="D213" s="79">
        <v>57.19</v>
      </c>
    </row>
    <row r="214" spans="1:4" x14ac:dyDescent="0.25">
      <c r="A214" s="80" t="s">
        <v>215</v>
      </c>
      <c r="B214" s="79">
        <v>69.155000000000001</v>
      </c>
      <c r="C214" s="79">
        <v>120.777</v>
      </c>
      <c r="D214" s="79">
        <v>57.259</v>
      </c>
    </row>
    <row r="215" spans="1:4" x14ac:dyDescent="0.25">
      <c r="A215" s="80" t="s">
        <v>216</v>
      </c>
      <c r="B215" s="79">
        <v>70.611000000000004</v>
      </c>
      <c r="C215" s="79">
        <v>121.105</v>
      </c>
      <c r="D215" s="79">
        <v>58.305999999999997</v>
      </c>
    </row>
    <row r="216" spans="1:4" x14ac:dyDescent="0.25">
      <c r="A216" s="80" t="s">
        <v>217</v>
      </c>
      <c r="B216" s="79">
        <v>67.795000000000002</v>
      </c>
      <c r="C216" s="79">
        <v>121.01300000000001</v>
      </c>
      <c r="D216" s="79">
        <v>56.023000000000003</v>
      </c>
    </row>
    <row r="217" spans="1:4" x14ac:dyDescent="0.25">
      <c r="A217" s="80" t="s">
        <v>218</v>
      </c>
      <c r="B217" s="79">
        <v>68.296999999999997</v>
      </c>
      <c r="C217" s="79">
        <v>121.092</v>
      </c>
      <c r="D217" s="79">
        <v>56.401000000000003</v>
      </c>
    </row>
    <row r="218" spans="1:4" x14ac:dyDescent="0.25">
      <c r="A218" s="80" t="s">
        <v>219</v>
      </c>
      <c r="B218" s="79">
        <v>68.64</v>
      </c>
      <c r="C218" s="79">
        <v>121.928</v>
      </c>
      <c r="D218" s="79">
        <v>56.295000000000002</v>
      </c>
    </row>
    <row r="219" spans="1:4" x14ac:dyDescent="0.25">
      <c r="A219" s="80" t="s">
        <v>220</v>
      </c>
      <c r="B219" s="79">
        <v>67.010000000000005</v>
      </c>
      <c r="C219" s="79">
        <v>122.31699999999999</v>
      </c>
      <c r="D219" s="79">
        <v>54.783999999999999</v>
      </c>
    </row>
    <row r="220" spans="1:4" x14ac:dyDescent="0.25">
      <c r="A220" s="80" t="s">
        <v>221</v>
      </c>
      <c r="B220" s="79">
        <v>63.639000000000003</v>
      </c>
      <c r="C220" s="79">
        <v>122.79300000000001</v>
      </c>
      <c r="D220" s="79">
        <v>51.826000000000001</v>
      </c>
    </row>
    <row r="221" spans="1:4" x14ac:dyDescent="0.25">
      <c r="A221" s="80" t="s">
        <v>222</v>
      </c>
      <c r="B221" s="79">
        <v>65.706999999999994</v>
      </c>
      <c r="C221" s="79">
        <v>123.666</v>
      </c>
      <c r="D221" s="79">
        <v>53.133000000000003</v>
      </c>
    </row>
    <row r="222" spans="1:4" x14ac:dyDescent="0.25">
      <c r="A222" s="80" t="s">
        <v>223</v>
      </c>
      <c r="B222" s="79">
        <v>63.856999999999999</v>
      </c>
      <c r="C222" s="79">
        <v>124.15300000000001</v>
      </c>
      <c r="D222" s="79">
        <v>51.433999999999997</v>
      </c>
    </row>
    <row r="223" spans="1:4" x14ac:dyDescent="0.25">
      <c r="A223" s="80" t="s">
        <v>224</v>
      </c>
      <c r="B223" s="79">
        <v>63.935000000000002</v>
      </c>
      <c r="C223" s="79">
        <v>124.495</v>
      </c>
      <c r="D223" s="79">
        <v>51.354999999999997</v>
      </c>
    </row>
    <row r="224" spans="1:4" x14ac:dyDescent="0.25">
      <c r="A224" s="80" t="s">
        <v>225</v>
      </c>
      <c r="B224" s="79">
        <v>65.912000000000006</v>
      </c>
      <c r="C224" s="79">
        <v>125.623</v>
      </c>
      <c r="D224" s="79">
        <v>52.468000000000004</v>
      </c>
    </row>
    <row r="225" spans="1:4" x14ac:dyDescent="0.25">
      <c r="A225" s="80" t="s">
        <v>226</v>
      </c>
      <c r="B225" s="79">
        <v>65.734999999999999</v>
      </c>
      <c r="C225" s="79">
        <v>126.316</v>
      </c>
      <c r="D225" s="79">
        <v>52.04</v>
      </c>
    </row>
    <row r="226" spans="1:4" x14ac:dyDescent="0.25">
      <c r="A226" s="80" t="s">
        <v>227</v>
      </c>
      <c r="B226" s="79">
        <v>63.710999999999999</v>
      </c>
      <c r="C226" s="79">
        <v>127.291</v>
      </c>
      <c r="D226" s="79">
        <v>50.052</v>
      </c>
    </row>
    <row r="227" spans="1:4" x14ac:dyDescent="0.25">
      <c r="A227" s="80" t="s">
        <v>228</v>
      </c>
      <c r="B227" s="79">
        <v>63.463999999999999</v>
      </c>
      <c r="C227" s="79">
        <v>128.602</v>
      </c>
      <c r="D227" s="79">
        <v>49.348999999999997</v>
      </c>
    </row>
    <row r="228" spans="1:4" x14ac:dyDescent="0.25">
      <c r="A228" s="80" t="s">
        <v>229</v>
      </c>
      <c r="B228" s="79">
        <v>63.018000000000001</v>
      </c>
      <c r="C228" s="79">
        <v>128.85599999999999</v>
      </c>
      <c r="D228" s="79">
        <v>48.905999999999999</v>
      </c>
    </row>
    <row r="229" spans="1:4" x14ac:dyDescent="0.25">
      <c r="A229" s="80" t="s">
        <v>230</v>
      </c>
      <c r="B229" s="79">
        <v>61.8</v>
      </c>
      <c r="C229" s="79">
        <v>129.18100000000001</v>
      </c>
      <c r="D229" s="79">
        <v>47.84</v>
      </c>
    </row>
    <row r="230" spans="1:4" x14ac:dyDescent="0.25">
      <c r="A230" s="80" t="s">
        <v>231</v>
      </c>
      <c r="B230" s="79">
        <v>60.564999999999998</v>
      </c>
      <c r="C230" s="79">
        <v>129.65100000000001</v>
      </c>
      <c r="D230" s="79">
        <v>46.713999999999999</v>
      </c>
    </row>
    <row r="231" spans="1:4" x14ac:dyDescent="0.25">
      <c r="A231" s="80" t="s">
        <v>232</v>
      </c>
      <c r="B231" s="79">
        <v>62.460999999999999</v>
      </c>
      <c r="C231" s="79">
        <v>129.917</v>
      </c>
      <c r="D231" s="79">
        <v>48.076999999999998</v>
      </c>
    </row>
    <row r="232" spans="1:4" x14ac:dyDescent="0.25">
      <c r="A232" s="80" t="s">
        <v>233</v>
      </c>
      <c r="B232" s="79">
        <v>65.66</v>
      </c>
      <c r="C232" s="79">
        <v>130.321</v>
      </c>
      <c r="D232" s="79">
        <v>50.383000000000003</v>
      </c>
    </row>
    <row r="233" spans="1:4" x14ac:dyDescent="0.25">
      <c r="A233" s="80" t="s">
        <v>234</v>
      </c>
      <c r="B233" s="79">
        <v>67.581999999999994</v>
      </c>
      <c r="C233" s="79">
        <v>131.834</v>
      </c>
      <c r="D233" s="79">
        <v>51.262999999999998</v>
      </c>
    </row>
    <row r="234" spans="1:4" x14ac:dyDescent="0.25">
      <c r="A234" s="80" t="s">
        <v>235</v>
      </c>
      <c r="B234" s="79">
        <v>68.935000000000002</v>
      </c>
      <c r="C234" s="79">
        <v>132.06200000000001</v>
      </c>
      <c r="D234" s="79">
        <v>52.198999999999998</v>
      </c>
    </row>
    <row r="235" spans="1:4" x14ac:dyDescent="0.25">
      <c r="A235" s="80" t="s">
        <v>236</v>
      </c>
      <c r="B235" s="79">
        <v>70.478999999999999</v>
      </c>
      <c r="C235" s="79">
        <v>132.79900000000001</v>
      </c>
      <c r="D235" s="79">
        <v>53.072000000000003</v>
      </c>
    </row>
    <row r="236" spans="1:4" x14ac:dyDescent="0.25">
      <c r="A236" s="80" t="s">
        <v>237</v>
      </c>
      <c r="B236" s="79">
        <v>72.569000000000003</v>
      </c>
      <c r="C236" s="79">
        <v>133.22300000000001</v>
      </c>
      <c r="D236" s="79">
        <v>54.472000000000001</v>
      </c>
    </row>
    <row r="237" spans="1:4" x14ac:dyDescent="0.25">
      <c r="A237" s="80" t="s">
        <v>238</v>
      </c>
      <c r="B237" s="79">
        <v>71.521000000000001</v>
      </c>
      <c r="C237" s="79">
        <v>133.80500000000001</v>
      </c>
      <c r="D237" s="79">
        <v>53.451999999999998</v>
      </c>
    </row>
    <row r="238" spans="1:4" x14ac:dyDescent="0.25">
      <c r="A238" s="80" t="s">
        <v>239</v>
      </c>
      <c r="B238" s="79">
        <v>69.588999999999999</v>
      </c>
      <c r="C238" s="79">
        <v>133.43</v>
      </c>
      <c r="D238" s="79">
        <v>52.154000000000003</v>
      </c>
    </row>
    <row r="239" spans="1:4" x14ac:dyDescent="0.25">
      <c r="A239" s="80" t="s">
        <v>240</v>
      </c>
      <c r="B239" s="79">
        <v>68.007999999999996</v>
      </c>
      <c r="C239" s="79">
        <v>133.30000000000001</v>
      </c>
      <c r="D239" s="79">
        <v>51.018999999999998</v>
      </c>
    </row>
    <row r="240" spans="1:4" x14ac:dyDescent="0.25">
      <c r="A240" s="80" t="s">
        <v>241</v>
      </c>
      <c r="B240" s="79">
        <v>66.465000000000003</v>
      </c>
      <c r="C240" s="79">
        <v>132.70699999999999</v>
      </c>
      <c r="D240" s="79">
        <v>50.084000000000003</v>
      </c>
    </row>
    <row r="241" spans="1:4" x14ac:dyDescent="0.25">
      <c r="A241" s="80" t="s">
        <v>242</v>
      </c>
      <c r="B241" s="79">
        <v>67.132999999999996</v>
      </c>
      <c r="C241" s="79">
        <v>132.886</v>
      </c>
      <c r="D241" s="79">
        <v>50.518999999999998</v>
      </c>
    </row>
    <row r="242" spans="1:4" x14ac:dyDescent="0.25">
      <c r="A242" s="80" t="s">
        <v>243</v>
      </c>
      <c r="B242" s="79">
        <v>68.426000000000002</v>
      </c>
      <c r="C242" s="79">
        <v>133.15199999999999</v>
      </c>
      <c r="D242" s="79">
        <v>51.39</v>
      </c>
    </row>
    <row r="243" spans="1:4" x14ac:dyDescent="0.25">
      <c r="A243" s="80" t="s">
        <v>244</v>
      </c>
      <c r="B243" s="79">
        <v>68.122</v>
      </c>
      <c r="C243" s="79">
        <v>133.26900000000001</v>
      </c>
      <c r="D243" s="79">
        <v>51.116999999999997</v>
      </c>
    </row>
    <row r="244" spans="1:4" x14ac:dyDescent="0.25">
      <c r="A244" s="80" t="s">
        <v>245</v>
      </c>
      <c r="B244" s="79">
        <v>70.096999999999994</v>
      </c>
      <c r="C244" s="79">
        <v>133.30199999999999</v>
      </c>
      <c r="D244" s="79">
        <v>52.585000000000001</v>
      </c>
    </row>
    <row r="245" spans="1:4" x14ac:dyDescent="0.25">
      <c r="A245" s="80" t="s">
        <v>246</v>
      </c>
      <c r="B245" s="79">
        <v>71.373999999999995</v>
      </c>
      <c r="C245" s="79">
        <v>134.31800000000001</v>
      </c>
      <c r="D245" s="79">
        <v>53.137999999999998</v>
      </c>
    </row>
    <row r="246" spans="1:4" x14ac:dyDescent="0.25">
      <c r="A246" s="80" t="s">
        <v>247</v>
      </c>
      <c r="B246" s="79">
        <v>70.954999999999998</v>
      </c>
      <c r="C246" s="79">
        <v>134.114</v>
      </c>
      <c r="D246" s="79">
        <v>52.905999999999999</v>
      </c>
    </row>
    <row r="247" spans="1:4" x14ac:dyDescent="0.25">
      <c r="A247" s="80" t="s">
        <v>248</v>
      </c>
      <c r="B247" s="79">
        <v>68.114999999999995</v>
      </c>
      <c r="C247" s="79">
        <v>134.286</v>
      </c>
      <c r="D247" s="79">
        <v>50.723999999999997</v>
      </c>
    </row>
    <row r="248" spans="1:4" x14ac:dyDescent="0.25">
      <c r="A248" s="80" t="s">
        <v>249</v>
      </c>
      <c r="B248" s="79">
        <v>64.912999999999997</v>
      </c>
      <c r="C248" s="79">
        <v>134.583</v>
      </c>
      <c r="D248" s="79">
        <v>48.231999999999999</v>
      </c>
    </row>
    <row r="249" spans="1:4" x14ac:dyDescent="0.25">
      <c r="A249" s="80" t="s">
        <v>250</v>
      </c>
      <c r="B249" s="79">
        <v>64.650000000000006</v>
      </c>
      <c r="C249" s="79">
        <v>134.88</v>
      </c>
      <c r="D249" s="79">
        <v>47.932000000000002</v>
      </c>
    </row>
    <row r="250" spans="1:4" x14ac:dyDescent="0.25">
      <c r="A250" s="80" t="s">
        <v>251</v>
      </c>
      <c r="B250" s="79">
        <v>62.220999999999997</v>
      </c>
      <c r="C250" s="79">
        <v>134.88999999999999</v>
      </c>
      <c r="D250" s="79">
        <v>46.128</v>
      </c>
    </row>
    <row r="251" spans="1:4" x14ac:dyDescent="0.25">
      <c r="A251" s="80" t="s">
        <v>252</v>
      </c>
      <c r="B251" s="79">
        <v>66.527000000000001</v>
      </c>
      <c r="C251" s="79">
        <v>134.99700000000001</v>
      </c>
      <c r="D251" s="79">
        <v>49.28</v>
      </c>
    </row>
    <row r="252" spans="1:4" x14ac:dyDescent="0.25">
      <c r="A252" s="80" t="s">
        <v>253</v>
      </c>
      <c r="B252" s="79">
        <v>79.563000000000002</v>
      </c>
      <c r="C252" s="79">
        <v>135.25399999999999</v>
      </c>
      <c r="D252" s="79">
        <v>58.825000000000003</v>
      </c>
    </row>
    <row r="253" spans="1:4" x14ac:dyDescent="0.25">
      <c r="A253" s="80" t="s">
        <v>254</v>
      </c>
      <c r="B253" s="79">
        <v>88.807000000000002</v>
      </c>
      <c r="C253" s="79">
        <v>136.12799999999999</v>
      </c>
      <c r="D253" s="79">
        <v>65.236999999999995</v>
      </c>
    </row>
    <row r="254" spans="1:4" x14ac:dyDescent="0.25">
      <c r="A254" s="80" t="s">
        <v>255</v>
      </c>
      <c r="B254" s="79">
        <v>88.277000000000001</v>
      </c>
      <c r="C254" s="79">
        <v>137.22900000000001</v>
      </c>
      <c r="D254" s="79">
        <v>64.328000000000003</v>
      </c>
    </row>
    <row r="255" spans="1:4" x14ac:dyDescent="0.25">
      <c r="A255" s="80" t="s">
        <v>256</v>
      </c>
      <c r="B255" s="79">
        <v>84.697000000000003</v>
      </c>
      <c r="C255" s="79">
        <v>137.27799999999999</v>
      </c>
      <c r="D255" s="79">
        <v>61.698</v>
      </c>
    </row>
    <row r="256" spans="1:4" x14ac:dyDescent="0.25">
      <c r="A256" s="78" t="s">
        <v>257</v>
      </c>
      <c r="B256" s="77">
        <v>77.807000000000002</v>
      </c>
      <c r="C256" s="77">
        <v>136.99799999999999</v>
      </c>
      <c r="D256" s="77">
        <v>56.793999999999997</v>
      </c>
    </row>
    <row r="257" spans="1:4" ht="14.1" customHeight="1" x14ac:dyDescent="0.25">
      <c r="A257" s="185" t="s">
        <v>274</v>
      </c>
      <c r="B257" s="186"/>
      <c r="C257" s="186"/>
      <c r="D257" s="187"/>
    </row>
    <row r="258" spans="1:4" ht="14.1" customHeight="1" x14ac:dyDescent="0.25">
      <c r="A258" s="188"/>
      <c r="B258" s="189"/>
      <c r="C258" s="189"/>
      <c r="D258" s="190"/>
    </row>
  </sheetData>
  <mergeCells count="9">
    <mergeCell ref="B1:F1"/>
    <mergeCell ref="F2:F4"/>
    <mergeCell ref="G2:G4"/>
    <mergeCell ref="E2:E4"/>
    <mergeCell ref="A257:D258"/>
    <mergeCell ref="B2:B4"/>
    <mergeCell ref="C2:C4"/>
    <mergeCell ref="D2:D4"/>
    <mergeCell ref="A2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Precios M Anual</vt:lpstr>
      <vt:lpstr>Precios M Mensuales</vt:lpstr>
      <vt:lpstr>Fuente Bortz y otros</vt:lpstr>
      <vt:lpstr>Tasas int</vt:lpstr>
      <vt:lpstr>Terminos de Int</vt:lpstr>
      <vt:lpstr>1925-1970 EX-IM</vt:lpstr>
      <vt:lpstr>Precios 1970-1990 IM-EX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dcterms:created xsi:type="dcterms:W3CDTF">2017-01-27T00:42:50Z</dcterms:created>
  <dcterms:modified xsi:type="dcterms:W3CDTF">2024-09-07T16:15:06Z</dcterms:modified>
</cp:coreProperties>
</file>