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/>
  <mc:AlternateContent xmlns:mc="http://schemas.openxmlformats.org/markup-compatibility/2006">
    <mc:Choice Requires="x15">
      <x15ac:absPath xmlns:x15ac="http://schemas.microsoft.com/office/spreadsheetml/2010/11/ac" url="C:\A Gala\BDH SIGLO XX\Monetario\"/>
    </mc:Choice>
  </mc:AlternateContent>
  <bookViews>
    <workbookView xWindow="0" yWindow="468" windowWidth="25608" windowHeight="12000" tabRatio="646" activeTab="8"/>
  </bookViews>
  <sheets>
    <sheet name="RyO3378" sheetId="19" r:id="rId1"/>
    <sheet name="RyO8500" sheetId="21" r:id="rId2"/>
    <sheet name="Fin33-89" sheetId="24" r:id="rId3"/>
    <sheet name="BM33-78" sheetId="25" r:id="rId4"/>
    <sheet name="BM85-00" sheetId="22" r:id="rId5"/>
    <sheet name="M1M2BM" sheetId="18" r:id="rId6"/>
    <sheet name="CaptaB" sheetId="17" r:id="rId7"/>
    <sheet name="RI" sheetId="3" r:id="rId8"/>
    <sheet name="Redescuentos1932-1940" sheetId="1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\A" localSheetId="5">#REF!</definedName>
    <definedName name="\A" localSheetId="8">#REF!</definedName>
    <definedName name="\A" localSheetId="0">#REF!</definedName>
    <definedName name="\A">#REF!</definedName>
    <definedName name="\g" localSheetId="5">#REF!</definedName>
    <definedName name="\g" localSheetId="8">#REF!</definedName>
    <definedName name="\g" localSheetId="0">#REF!</definedName>
    <definedName name="\g">#REF!</definedName>
    <definedName name="\S" localSheetId="5">#REF!</definedName>
    <definedName name="\S" localSheetId="8">#REF!</definedName>
    <definedName name="\S" localSheetId="0">#REF!</definedName>
    <definedName name="\S">#REF!</definedName>
    <definedName name="__123Graph_A" localSheetId="5" hidden="1">#REF!</definedName>
    <definedName name="__123Graph_A" localSheetId="8" hidden="1">#REF!</definedName>
    <definedName name="__123Graph_A" localSheetId="0" hidden="1">#REF!</definedName>
    <definedName name="__123Graph_A" hidden="1">#REF!</definedName>
    <definedName name="__123Graph_AIMPORTS" localSheetId="5" hidden="1">'[1]CA input'!#REF!</definedName>
    <definedName name="__123Graph_AIMPORTS" localSheetId="8" hidden="1">'[1]CA input'!#REF!</definedName>
    <definedName name="__123Graph_AIMPORTS" localSheetId="0" hidden="1">'[1]CA input'!#REF!</definedName>
    <definedName name="__123Graph_AIMPORTS" hidden="1">'[1]CA input'!#REF!</definedName>
    <definedName name="__123Graph_B" localSheetId="5" hidden="1">[2]TOC!#REF!</definedName>
    <definedName name="__123Graph_B" localSheetId="8" hidden="1">[2]TOC!#REF!</definedName>
    <definedName name="__123Graph_B" localSheetId="0" hidden="1">[2]TOC!#REF!</definedName>
    <definedName name="__123Graph_B" hidden="1">[2]TOC!#REF!</definedName>
    <definedName name="__123Graph_BIMPORTS" localSheetId="5" hidden="1">'[1]CA input'!#REF!</definedName>
    <definedName name="__123Graph_BIMPORTS" localSheetId="8" hidden="1">'[1]CA input'!#REF!</definedName>
    <definedName name="__123Graph_BIMPORTS" localSheetId="0" hidden="1">'[1]CA input'!#REF!</definedName>
    <definedName name="__123Graph_BIMPORTS" hidden="1">'[1]CA input'!#REF!</definedName>
    <definedName name="__123Graph_C" localSheetId="5" hidden="1">[2]TOC!#REF!</definedName>
    <definedName name="__123Graph_C" localSheetId="8" hidden="1">[2]TOC!#REF!</definedName>
    <definedName name="__123Graph_C" localSheetId="0" hidden="1">[2]TOC!#REF!</definedName>
    <definedName name="__123Graph_C" hidden="1">[2]TOC!#REF!</definedName>
    <definedName name="__123Graph_CIMPORTS" localSheetId="5" hidden="1">#REF!</definedName>
    <definedName name="__123Graph_CIMPORTS" localSheetId="8" hidden="1">#REF!</definedName>
    <definedName name="__123Graph_CIMPORTS" localSheetId="0" hidden="1">#REF!</definedName>
    <definedName name="__123Graph_CIMPORTS" hidden="1">#REF!</definedName>
    <definedName name="__123Graph_D" localSheetId="5" hidden="1">[2]TOC!#REF!</definedName>
    <definedName name="__123Graph_D" localSheetId="8" hidden="1">[2]TOC!#REF!</definedName>
    <definedName name="__123Graph_D" localSheetId="0" hidden="1">[2]TOC!#REF!</definedName>
    <definedName name="__123Graph_D" hidden="1">[2]TOC!#REF!</definedName>
    <definedName name="__123Graph_E" localSheetId="5" hidden="1">[2]TOC!#REF!</definedName>
    <definedName name="__123Graph_E" localSheetId="8" hidden="1">[2]TOC!#REF!</definedName>
    <definedName name="__123Graph_E" localSheetId="0" hidden="1">[2]TOC!#REF!</definedName>
    <definedName name="__123Graph_E" hidden="1">[2]TOC!#REF!</definedName>
    <definedName name="__123Graph_F" localSheetId="5" hidden="1">[2]TOC!#REF!</definedName>
    <definedName name="__123Graph_F" localSheetId="8" hidden="1">[2]TOC!#REF!</definedName>
    <definedName name="__123Graph_F" localSheetId="0" hidden="1">[2]TOC!#REF!</definedName>
    <definedName name="__123Graph_F" hidden="1">[2]TOC!#REF!</definedName>
    <definedName name="__123Graph_X" localSheetId="5" hidden="1">#REF!</definedName>
    <definedName name="__123Graph_X" localSheetId="8" hidden="1">#REF!</definedName>
    <definedName name="__123Graph_X" localSheetId="0" hidden="1">#REF!</definedName>
    <definedName name="__123Graph_X" hidden="1">#REF!</definedName>
    <definedName name="__123Graph_XIMPORTS" localSheetId="5" hidden="1">'[1]CA input'!#REF!</definedName>
    <definedName name="__123Graph_XIMPORTS" localSheetId="8" hidden="1">'[1]CA input'!#REF!</definedName>
    <definedName name="__123Graph_XIMPORTS" localSheetId="0" hidden="1">'[1]CA input'!#REF!</definedName>
    <definedName name="__123Graph_XIMPORTS" hidden="1">'[1]CA input'!#REF!</definedName>
    <definedName name="_1__123Graph_AFIG_D" localSheetId="5" hidden="1">#REF!</definedName>
    <definedName name="_1__123Graph_AFIG_D" localSheetId="8" hidden="1">#REF!</definedName>
    <definedName name="_1__123Graph_AFIG_D" localSheetId="0" hidden="1">#REF!</definedName>
    <definedName name="_1__123Graph_AFIG_D" hidden="1">#REF!</definedName>
    <definedName name="_124Graph_A" localSheetId="5" hidden="1">#REF!</definedName>
    <definedName name="_124Graph_A" localSheetId="8" hidden="1">#REF!</definedName>
    <definedName name="_124Graph_A" localSheetId="0" hidden="1">#REF!</definedName>
    <definedName name="_124Graph_A" hidden="1">#REF!</definedName>
    <definedName name="_124Graph_H" localSheetId="5" hidden="1">[2]TOC!#REF!</definedName>
    <definedName name="_124Graph_H" localSheetId="8" hidden="1">[2]TOC!#REF!</definedName>
    <definedName name="_124Graph_H" localSheetId="0" hidden="1">[2]TOC!#REF!</definedName>
    <definedName name="_124Graph_H" hidden="1">[2]TOC!#REF!</definedName>
    <definedName name="_2__123Graph_AGROWTH_CPI" localSheetId="5" hidden="1">[3]Data!#REF!</definedName>
    <definedName name="_2__123Graph_AGROWTH_CPI" localSheetId="8" hidden="1">[3]Data!#REF!</definedName>
    <definedName name="_2__123Graph_AGROWTH_CPI" localSheetId="0" hidden="1">[3]Data!#REF!</definedName>
    <definedName name="_2__123Graph_AGROWTH_CPI" hidden="1">[3]Data!#REF!</definedName>
    <definedName name="_3__123Graph_ATERMS_OF_TRADE" localSheetId="5" hidden="1">#REF!</definedName>
    <definedName name="_3__123Graph_ATERMS_OF_TRADE" localSheetId="8" hidden="1">#REF!</definedName>
    <definedName name="_3__123Graph_ATERMS_OF_TRADE" localSheetId="0" hidden="1">#REF!</definedName>
    <definedName name="_3__123Graph_ATERMS_OF_TRADE" hidden="1">#REF!</definedName>
    <definedName name="_345" localSheetId="5" hidden="1">[2]TOC!#REF!</definedName>
    <definedName name="_345" localSheetId="8" hidden="1">[2]TOC!#REF!</definedName>
    <definedName name="_345" localSheetId="0" hidden="1">[2]TOC!#REF!</definedName>
    <definedName name="_345" hidden="1">[2]TOC!#REF!</definedName>
    <definedName name="_4__123Graph_BTERMS_OF_TRADE" localSheetId="5" hidden="1">#REF!</definedName>
    <definedName name="_4__123Graph_BTERMS_OF_TRADE" localSheetId="8" hidden="1">#REF!</definedName>
    <definedName name="_4__123Graph_BTERMS_OF_TRADE" localSheetId="0" hidden="1">#REF!</definedName>
    <definedName name="_4__123Graph_BTERMS_OF_TRADE" hidden="1">#REF!</definedName>
    <definedName name="_5__123Graph_DGROWTH_CPI" localSheetId="5" hidden="1">[3]Data!#REF!</definedName>
    <definedName name="_5__123Graph_DGROWTH_CPI" localSheetId="8" hidden="1">[3]Data!#REF!</definedName>
    <definedName name="_5__123Graph_DGROWTH_CPI" localSheetId="0" hidden="1">[3]Data!#REF!</definedName>
    <definedName name="_5__123Graph_DGROWTH_CPI" hidden="1">[3]Data!#REF!</definedName>
    <definedName name="_6__123Graph_XFIG_D" localSheetId="5" hidden="1">#REF!</definedName>
    <definedName name="_6__123Graph_XFIG_D" localSheetId="8" hidden="1">#REF!</definedName>
    <definedName name="_6__123Graph_XFIG_D" localSheetId="0" hidden="1">#REF!</definedName>
    <definedName name="_6__123Graph_XFIG_D" hidden="1">#REF!</definedName>
    <definedName name="_7__123Graph_XTERMS_OF_TRADE" localSheetId="5" hidden="1">#REF!</definedName>
    <definedName name="_7__123Graph_XTERMS_OF_TRADE" localSheetId="8" hidden="1">#REF!</definedName>
    <definedName name="_7__123Graph_XTERMS_OF_TRADE" localSheetId="0" hidden="1">#REF!</definedName>
    <definedName name="_7__123Graph_XTERMS_OF_TRADE" hidden="1">#REF!</definedName>
    <definedName name="_Fill" localSheetId="5" hidden="1">#REF!</definedName>
    <definedName name="_Fill" localSheetId="8" hidden="1">#REF!</definedName>
    <definedName name="_Fill" localSheetId="0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localSheetId="5" hidden="1">#REF!</definedName>
    <definedName name="_Parse_Out" localSheetId="8" hidden="1">#REF!</definedName>
    <definedName name="_Parse_Out" localSheetId="0" hidden="1">#REF!</definedName>
    <definedName name="_Parse_Out" hidden="1">#REF!</definedName>
    <definedName name="_Regression_Int" hidden="1">1</definedName>
    <definedName name="_Regression_Out" hidden="1">[4]C!$AK$18:$AK$18</definedName>
    <definedName name="_Regression_X" localSheetId="5" hidden="1">#REF!</definedName>
    <definedName name="_Regression_X" localSheetId="8" hidden="1">#REF!</definedName>
    <definedName name="_Regression_X" localSheetId="0" hidden="1">#REF!</definedName>
    <definedName name="_Regression_X" hidden="1">#REF!</definedName>
    <definedName name="_Regression_Y" localSheetId="5" hidden="1">#REF!</definedName>
    <definedName name="_Regression_Y" localSheetId="8" hidden="1">#REF!</definedName>
    <definedName name="_Regression_Y" localSheetId="0" hidden="1">#REF!</definedName>
    <definedName name="_Regression_Y" hidden="1">#REF!</definedName>
    <definedName name="ACTIVATE" localSheetId="5">#REF!</definedName>
    <definedName name="ACTIVATE" localSheetId="8">#REF!</definedName>
    <definedName name="ACTIVATE" localSheetId="0">#REF!</definedName>
    <definedName name="ACTIVATE">#REF!</definedName>
    <definedName name="_xlnm.Print_Area" localSheetId="5">#REF!</definedName>
    <definedName name="_xlnm.Print_Area" localSheetId="8">#REF!</definedName>
    <definedName name="_xlnm.Print_Area" localSheetId="0">#REF!</definedName>
    <definedName name="_xlnm.Print_Area">#REF!</definedName>
    <definedName name="ASSUMPT" localSheetId="5">#REF!</definedName>
    <definedName name="ASSUMPT" localSheetId="8">#REF!</definedName>
    <definedName name="ASSUMPT" localSheetId="0">#REF!</definedName>
    <definedName name="ASSUMPT">#REF!</definedName>
    <definedName name="ASSUMPTIONS" localSheetId="5">#REF!</definedName>
    <definedName name="ASSUMPTIONS" localSheetId="8">#REF!</definedName>
    <definedName name="ASSUMPTIONS" localSheetId="0">#REF!</definedName>
    <definedName name="ASSUMPTIONS">#REF!</definedName>
    <definedName name="basicdata1" localSheetId="5">#REF!</definedName>
    <definedName name="basicdata1" localSheetId="8">#REF!</definedName>
    <definedName name="basicdata1" localSheetId="0">#REF!</definedName>
    <definedName name="basicdata1">#REF!</definedName>
    <definedName name="basicdata2" localSheetId="5">#REF!</definedName>
    <definedName name="basicdata2" localSheetId="8">#REF!</definedName>
    <definedName name="basicdata2" localSheetId="0">#REF!</definedName>
    <definedName name="basicdata2">#REF!</definedName>
    <definedName name="BCA_NGDP">[5]Q6!$E$10:$AH$10</definedName>
    <definedName name="BMG">[5]Q6!$E$27:$AH$27</definedName>
    <definedName name="BOP" localSheetId="5">#REF!</definedName>
    <definedName name="BOP" localSheetId="8">#REF!</definedName>
    <definedName name="BOP" localSheetId="0">#REF!</definedName>
    <definedName name="BOP">#REF!</definedName>
    <definedName name="BXG">[5]Q6!$E$19:$AH$19</definedName>
    <definedName name="CAPITAL" localSheetId="5">#REF!</definedName>
    <definedName name="CAPITAL" localSheetId="8">#REF!</definedName>
    <definedName name="CAPITAL" localSheetId="0">#REF!</definedName>
    <definedName name="CAPITAL">#REF!</definedName>
    <definedName name="CARGO_BY_TYPE" localSheetId="5">'[6]Table No.18-Exports goods+servi'!#REF!</definedName>
    <definedName name="CARGO_BY_TYPE" localSheetId="8">'[6]Table No.18-Exports goods+servi'!#REF!</definedName>
    <definedName name="CARGO_BY_TYPE" localSheetId="0">'[6]Table No.18-Exports goods+servi'!#REF!</definedName>
    <definedName name="CARGO_BY_TYPE">'[6]Table No.18-Exports goods+servi'!#REF!</definedName>
    <definedName name="CCode">[7]Codes!$A$2</definedName>
    <definedName name="CENTRALG" localSheetId="5">#REF!</definedName>
    <definedName name="CENTRALG" localSheetId="8">#REF!</definedName>
    <definedName name="CENTRALG" localSheetId="0">#REF!</definedName>
    <definedName name="CENTRALG">#REF!</definedName>
    <definedName name="CFLOW" localSheetId="5">#REF!</definedName>
    <definedName name="CFLOW" localSheetId="8">#REF!</definedName>
    <definedName name="CFLOW" localSheetId="0">#REF!</definedName>
    <definedName name="CFLOW">#REF!</definedName>
    <definedName name="chart1" localSheetId="5">#REF!</definedName>
    <definedName name="chart1" localSheetId="8">#REF!</definedName>
    <definedName name="chart1" localSheetId="0">#REF!</definedName>
    <definedName name="chart1">#REF!</definedName>
    <definedName name="Chart11" localSheetId="5">#REF!</definedName>
    <definedName name="Chart11" localSheetId="8">#REF!</definedName>
    <definedName name="Chart11" localSheetId="0">#REF!</definedName>
    <definedName name="Chart11">#REF!</definedName>
    <definedName name="chart2" localSheetId="5">#REF!</definedName>
    <definedName name="chart2" localSheetId="8">#REF!</definedName>
    <definedName name="chart2" localSheetId="0">#REF!</definedName>
    <definedName name="chart2">#REF!</definedName>
    <definedName name="Chart22" localSheetId="5">#REF!</definedName>
    <definedName name="Chart22" localSheetId="8">#REF!</definedName>
    <definedName name="Chart22" localSheetId="0">#REF!</definedName>
    <definedName name="Chart22">#REF!</definedName>
    <definedName name="COUNTER" localSheetId="5">#REF!</definedName>
    <definedName name="COUNTER" localSheetId="8">#REF!</definedName>
    <definedName name="COUNTER" localSheetId="0">#REF!</definedName>
    <definedName name="COUNTER">#REF!</definedName>
    <definedName name="CurrVintage">[8]Current!$D$66</definedName>
    <definedName name="Date">[7]Current!$D$67</definedName>
    <definedName name="DEBT" localSheetId="5">#REF!</definedName>
    <definedName name="DEBT" localSheetId="8">#REF!</definedName>
    <definedName name="DEBT" localSheetId="0">#REF!</definedName>
    <definedName name="DEBT">#REF!</definedName>
    <definedName name="Discount_NC" localSheetId="5">[9]NPV_base!#REF!</definedName>
    <definedName name="Discount_NC" localSheetId="8">[9]NPV_base!#REF!</definedName>
    <definedName name="Discount_NC" localSheetId="0">[9]NPV_base!#REF!</definedName>
    <definedName name="Discount_NC">[9]NPV_base!#REF!</definedName>
    <definedName name="DiscountRate" localSheetId="5">#REF!</definedName>
    <definedName name="DiscountRate" localSheetId="8">#REF!</definedName>
    <definedName name="DiscountRate" localSheetId="0">#REF!</definedName>
    <definedName name="DiscountRate">#REF!</definedName>
    <definedName name="empty" localSheetId="5">[1]Micro!#REF!</definedName>
    <definedName name="empty" localSheetId="8">[1]Micro!#REF!</definedName>
    <definedName name="empty" localSheetId="0">[1]Micro!#REF!</definedName>
    <definedName name="empty">[1]Micro!#REF!</definedName>
    <definedName name="ergferger" hidden="1">{"Main Economic Indicators",#N/A,FALSE,"C"}</definedName>
    <definedName name="EX_IMP" localSheetId="5">#REF!</definedName>
    <definedName name="EX_IMP" localSheetId="8">#REF!</definedName>
    <definedName name="EX_IMP" localSheetId="0">#REF!</definedName>
    <definedName name="EX_IMP">#REF!</definedName>
    <definedName name="GCB_NGDP">[5]Q4!$E$19:$AH$19</definedName>
    <definedName name="GGB_NGDP">[5]Q4!$E$41:$AH$41</definedName>
    <definedName name="Grace_NC" localSheetId="5">[9]NPV_base!#REF!</definedName>
    <definedName name="Grace_NC" localSheetId="8">[9]NPV_base!#REF!</definedName>
    <definedName name="Grace_NC" localSheetId="0">[9]NPV_base!#REF!</definedName>
    <definedName name="Grace_NC">[9]NPV_base!#REF!</definedName>
    <definedName name="IMPORT" localSheetId="5">#REF!</definedName>
    <definedName name="IMPORT" localSheetId="8">#REF!</definedName>
    <definedName name="IMPORT" localSheetId="0">#REF!</definedName>
    <definedName name="IMPORT">#REF!</definedName>
    <definedName name="IN_OUT" localSheetId="5">#REF!</definedName>
    <definedName name="IN_OUT" localSheetId="8">#REF!</definedName>
    <definedName name="IN_OUT" localSheetId="0">#REF!</definedName>
    <definedName name="IN_OUT">#REF!</definedName>
    <definedName name="IN1_" localSheetId="5">#REF!</definedName>
    <definedName name="IN1_" localSheetId="8">#REF!</definedName>
    <definedName name="IN1_" localSheetId="0">#REF!</definedName>
    <definedName name="IN1_">#REF!</definedName>
    <definedName name="Interest_NC" localSheetId="5">[9]NPV_base!#REF!</definedName>
    <definedName name="Interest_NC" localSheetId="8">[9]NPV_base!#REF!</definedName>
    <definedName name="Interest_NC" localSheetId="0">[9]NPV_base!#REF!</definedName>
    <definedName name="Interest_NC">[9]NPV_base!#REF!</definedName>
    <definedName name="InterestRate" localSheetId="5">#REF!</definedName>
    <definedName name="InterestRate" localSheetId="8">#REF!</definedName>
    <definedName name="InterestRate" localSheetId="0">#REF!</definedName>
    <definedName name="InterestRate">#REF!</definedName>
    <definedName name="LUR">[5]Q3!$E$16:$AH$16</definedName>
    <definedName name="MACRO" localSheetId="5">#REF!</definedName>
    <definedName name="MACRO" localSheetId="8">#REF!</definedName>
    <definedName name="MACRO" localSheetId="0">#REF!</definedName>
    <definedName name="MACRO">#REF!</definedName>
    <definedName name="Maturity_NC" localSheetId="5">[9]NPV_base!#REF!</definedName>
    <definedName name="Maturity_NC" localSheetId="8">[9]NPV_base!#REF!</definedName>
    <definedName name="Maturity_NC" localSheetId="0">[9]NPV_base!#REF!</definedName>
    <definedName name="Maturity_NC">[9]NPV_base!#REF!</definedName>
    <definedName name="MCV">[10]Q2!$E$101:$AH$101</definedName>
    <definedName name="MIDDLE" localSheetId="5">#REF!</definedName>
    <definedName name="MIDDLE" localSheetId="8">#REF!</definedName>
    <definedName name="MIDDLE" localSheetId="0">#REF!</definedName>
    <definedName name="MIDDLE">#REF!</definedName>
    <definedName name="NGDP">[10]Q2!$E$54:$AH$54</definedName>
    <definedName name="NGDP_RG">[5]Q1!$E$51:$AH$51</definedName>
    <definedName name="OnShow">[11]!OnShow</definedName>
    <definedName name="PCPIG">[5]Q3!$E$26:$AH$26</definedName>
    <definedName name="PRICES" localSheetId="5">#REF!</definedName>
    <definedName name="PRICES" localSheetId="8">#REF!</definedName>
    <definedName name="PRICES" localSheetId="0">#REF!</definedName>
    <definedName name="PRICES">#REF!</definedName>
    <definedName name="PSECTOR" localSheetId="5">#REF!</definedName>
    <definedName name="PSECTOR" localSheetId="8">#REF!</definedName>
    <definedName name="PSECTOR" localSheetId="0">#REF!</definedName>
    <definedName name="PSECTOR">#REF!</definedName>
    <definedName name="REDB1" localSheetId="5">#REF!</definedName>
    <definedName name="REDB1" localSheetId="8">#REF!</definedName>
    <definedName name="REDB1" localSheetId="0">#REF!</definedName>
    <definedName name="REDB1">#REF!</definedName>
    <definedName name="REDB2" localSheetId="5">#REF!</definedName>
    <definedName name="REDB2" localSheetId="8">#REF!</definedName>
    <definedName name="REDB2" localSheetId="0">#REF!</definedName>
    <definedName name="REDB2">#REF!</definedName>
    <definedName name="REDB3" localSheetId="5">#REF!</definedName>
    <definedName name="REDB3" localSheetId="8">#REF!</definedName>
    <definedName name="REDB3" localSheetId="0">#REF!</definedName>
    <definedName name="REDB3">#REF!</definedName>
    <definedName name="REDB4" localSheetId="5">#REF!</definedName>
    <definedName name="REDB4" localSheetId="8">#REF!</definedName>
    <definedName name="REDB4" localSheetId="0">#REF!</definedName>
    <definedName name="REDB4">#REF!</definedName>
    <definedName name="REDB5" localSheetId="5">#REF!</definedName>
    <definedName name="REDB5" localSheetId="8">#REF!</definedName>
    <definedName name="REDB5" localSheetId="0">#REF!</definedName>
    <definedName name="REDB5">#REF!</definedName>
    <definedName name="REDB6" localSheetId="5">#REF!</definedName>
    <definedName name="REDB6" localSheetId="8">#REF!</definedName>
    <definedName name="REDB6" localSheetId="0">#REF!</definedName>
    <definedName name="REDB6">#REF!</definedName>
    <definedName name="REDB7" localSheetId="5">#REF!</definedName>
    <definedName name="REDB7" localSheetId="8">#REF!</definedName>
    <definedName name="REDB7" localSheetId="0">#REF!</definedName>
    <definedName name="REDB7">#REF!</definedName>
    <definedName name="REDB8" localSheetId="5">#REF!</definedName>
    <definedName name="REDB8" localSheetId="8">#REF!</definedName>
    <definedName name="REDB8" localSheetId="0">#REF!</definedName>
    <definedName name="REDB8">#REF!</definedName>
    <definedName name="REDB9" localSheetId="5">#REF!</definedName>
    <definedName name="REDB9" localSheetId="8">#REF!</definedName>
    <definedName name="REDB9" localSheetId="0">#REF!</definedName>
    <definedName name="REDB9">#REF!</definedName>
    <definedName name="REDF1" localSheetId="5">#REF!</definedName>
    <definedName name="REDF1" localSheetId="8">#REF!</definedName>
    <definedName name="REDF1" localSheetId="0">#REF!</definedName>
    <definedName name="REDF1">#REF!</definedName>
    <definedName name="REDF2" localSheetId="5">#REF!</definedName>
    <definedName name="REDF2" localSheetId="8">#REF!</definedName>
    <definedName name="REDF2" localSheetId="0">#REF!</definedName>
    <definedName name="REDF2">#REF!</definedName>
    <definedName name="REDF3" localSheetId="5">#REF!</definedName>
    <definedName name="REDF3" localSheetId="8">#REF!</definedName>
    <definedName name="REDF3" localSheetId="0">#REF!</definedName>
    <definedName name="REDF3">#REF!</definedName>
    <definedName name="REDF4" localSheetId="5">#REF!</definedName>
    <definedName name="REDF4" localSheetId="8">#REF!</definedName>
    <definedName name="REDF4" localSheetId="0">#REF!</definedName>
    <definedName name="REDF4">#REF!</definedName>
    <definedName name="REDF5" localSheetId="5">#REF!</definedName>
    <definedName name="REDF5" localSheetId="8">#REF!</definedName>
    <definedName name="REDF5" localSheetId="0">#REF!</definedName>
    <definedName name="REDF5">#REF!</definedName>
    <definedName name="REDF6" localSheetId="5">#REF!</definedName>
    <definedName name="REDF6" localSheetId="8">#REF!</definedName>
    <definedName name="REDF6" localSheetId="0">#REF!</definedName>
    <definedName name="REDF6">#REF!</definedName>
    <definedName name="REDF7" localSheetId="5">#REF!</definedName>
    <definedName name="REDF7" localSheetId="8">#REF!</definedName>
    <definedName name="REDF7" localSheetId="0">#REF!</definedName>
    <definedName name="REDF7">#REF!</definedName>
    <definedName name="rtre" hidden="1">{"Main Economic Indicators",#N/A,FALSE,"C"}</definedName>
    <definedName name="SELECT" localSheetId="5">#REF!</definedName>
    <definedName name="SELECT" localSheetId="8">#REF!</definedName>
    <definedName name="SELECT" localSheetId="0">#REF!</definedName>
    <definedName name="SELECT">#REF!</definedName>
    <definedName name="SERV" localSheetId="5">#REF!</definedName>
    <definedName name="SERV" localSheetId="8">#REF!</definedName>
    <definedName name="SERV" localSheetId="0">#REF!</definedName>
    <definedName name="SERV">#REF!</definedName>
    <definedName name="STOP" localSheetId="5">#REF!</definedName>
    <definedName name="STOP" localSheetId="8">#REF!</definedName>
    <definedName name="STOP" localSheetId="0">#REF!</definedName>
    <definedName name="STOP">#REF!</definedName>
    <definedName name="Table1" localSheetId="5">#REF!</definedName>
    <definedName name="Table1" localSheetId="8">#REF!</definedName>
    <definedName name="Table1" localSheetId="0">#REF!</definedName>
    <definedName name="Table1">#REF!</definedName>
    <definedName name="table19" localSheetId="5">#REF!</definedName>
    <definedName name="table19" localSheetId="8">#REF!</definedName>
    <definedName name="table19" localSheetId="0">#REF!</definedName>
    <definedName name="table19">#REF!</definedName>
    <definedName name="table2" localSheetId="5">#REF!</definedName>
    <definedName name="table2" localSheetId="8">#REF!</definedName>
    <definedName name="table2" localSheetId="0">#REF!</definedName>
    <definedName name="table2">#REF!</definedName>
    <definedName name="Table20" localSheetId="5">#REF!</definedName>
    <definedName name="Table20" localSheetId="8">#REF!</definedName>
    <definedName name="Table20" localSheetId="0">#REF!</definedName>
    <definedName name="Table20">#REF!</definedName>
    <definedName name="Table21" localSheetId="5">#REF!</definedName>
    <definedName name="Table21" localSheetId="8">#REF!</definedName>
    <definedName name="Table21" localSheetId="0">#REF!</definedName>
    <definedName name="Table21">#REF!</definedName>
    <definedName name="Table22" localSheetId="5">#REF!</definedName>
    <definedName name="Table22" localSheetId="8">#REF!</definedName>
    <definedName name="Table22" localSheetId="0">#REF!</definedName>
    <definedName name="Table22">#REF!</definedName>
    <definedName name="Table222" localSheetId="5">#REF!</definedName>
    <definedName name="Table222" localSheetId="8">#REF!</definedName>
    <definedName name="Table222" localSheetId="0">#REF!</definedName>
    <definedName name="Table222">#REF!</definedName>
    <definedName name="Table23a" localSheetId="5">#REF!</definedName>
    <definedName name="Table23a" localSheetId="8">#REF!</definedName>
    <definedName name="Table23a" localSheetId="0">#REF!</definedName>
    <definedName name="Table23a">#REF!</definedName>
    <definedName name="Table23b" localSheetId="5">#REF!</definedName>
    <definedName name="Table23b" localSheetId="8">#REF!</definedName>
    <definedName name="Table23b" localSheetId="0">#REF!</definedName>
    <definedName name="Table23b">#REF!</definedName>
    <definedName name="Table25" localSheetId="5">#REF!</definedName>
    <definedName name="Table25" localSheetId="8">#REF!</definedName>
    <definedName name="Table25" localSheetId="0">#REF!</definedName>
    <definedName name="Table25">#REF!</definedName>
    <definedName name="Table25a" localSheetId="5">#REF!</definedName>
    <definedName name="Table25a" localSheetId="8">#REF!</definedName>
    <definedName name="Table25a" localSheetId="0">#REF!</definedName>
    <definedName name="Table25a">#REF!</definedName>
    <definedName name="Table25b" localSheetId="5">#REF!</definedName>
    <definedName name="Table25b" localSheetId="8">#REF!</definedName>
    <definedName name="Table25b" localSheetId="0">#REF!</definedName>
    <definedName name="Table25b">#REF!</definedName>
    <definedName name="Table26a" localSheetId="5">#REF!</definedName>
    <definedName name="Table26a" localSheetId="8">#REF!</definedName>
    <definedName name="Table26a" localSheetId="0">#REF!</definedName>
    <definedName name="Table26a">#REF!</definedName>
    <definedName name="Table26b" localSheetId="5">#REF!</definedName>
    <definedName name="Table26b" localSheetId="8">#REF!</definedName>
    <definedName name="Table26b" localSheetId="0">#REF!</definedName>
    <definedName name="Table26b">#REF!</definedName>
    <definedName name="table3" localSheetId="5">#REF!</definedName>
    <definedName name="table3" localSheetId="8">#REF!</definedName>
    <definedName name="table3" localSheetId="0">#REF!</definedName>
    <definedName name="table3">#REF!</definedName>
    <definedName name="table333" localSheetId="5">#REF!</definedName>
    <definedName name="table333" localSheetId="8">#REF!</definedName>
    <definedName name="table333" localSheetId="0">#REF!</definedName>
    <definedName name="table333">#REF!</definedName>
    <definedName name="table4" localSheetId="5">#REF!</definedName>
    <definedName name="table4" localSheetId="8">#REF!</definedName>
    <definedName name="table4" localSheetId="0">#REF!</definedName>
    <definedName name="table4">#REF!</definedName>
    <definedName name="table444" localSheetId="5">#REF!</definedName>
    <definedName name="table444" localSheetId="8">#REF!</definedName>
    <definedName name="table444" localSheetId="0">#REF!</definedName>
    <definedName name="table444">#REF!</definedName>
    <definedName name="table5" localSheetId="5">#REF!</definedName>
    <definedName name="table5" localSheetId="8">#REF!</definedName>
    <definedName name="table5" localSheetId="0">#REF!</definedName>
    <definedName name="table5">#REF!</definedName>
    <definedName name="table555" localSheetId="5">#REF!</definedName>
    <definedName name="table555" localSheetId="8">#REF!</definedName>
    <definedName name="table555" localSheetId="0">#REF!</definedName>
    <definedName name="table555">#REF!</definedName>
    <definedName name="_xlnm.Print_Titles">[12]Q5!$A$1:$C$65536,[12]Q5!$A$1:$IV$7</definedName>
    <definedName name="TMG_RPCH">[5]Q5!$E$40:$AH$40</definedName>
    <definedName name="TRISM" localSheetId="5">#REF!</definedName>
    <definedName name="TRISM" localSheetId="8">#REF!</definedName>
    <definedName name="TRISM" localSheetId="0">#REF!</definedName>
    <definedName name="TRISM">#REF!</definedName>
    <definedName name="TXG_RPCH">[5]Q5!$E$32:$AH$32</definedName>
    <definedName name="wrn.Main._.Economic._.Indicators." hidden="1">{"Main Economic Indicators",#N/A,FALSE,"C"}</definedName>
    <definedName name="XGS" localSheetId="5">#REF!</definedName>
    <definedName name="XGS" localSheetId="8">#REF!</definedName>
    <definedName name="XGS" localSheetId="0">#REF!</definedName>
    <definedName name="XGS">#REF!</definedName>
    <definedName name="xxWRS_1" localSheetId="5">#REF!</definedName>
    <definedName name="xxWRS_1" localSheetId="8">#REF!</definedName>
    <definedName name="xxWRS_1" localSheetId="0">#REF!</definedName>
    <definedName name="xxWRS_1">#REF!</definedName>
    <definedName name="xxWRS_2" localSheetId="5">#REF!</definedName>
    <definedName name="xxWRS_2" localSheetId="8">#REF!</definedName>
    <definedName name="xxWRS_2" localSheetId="0">#REF!</definedName>
    <definedName name="xxWRS_2">#REF!</definedName>
    <definedName name="xxWRS_3" localSheetId="5">#REF!</definedName>
    <definedName name="xxWRS_3" localSheetId="8">#REF!</definedName>
    <definedName name="xxWRS_3" localSheetId="0">#REF!</definedName>
    <definedName name="xxWRS_3">#REF!</definedName>
    <definedName name="xxWRS_4" localSheetId="5">#REF!</definedName>
    <definedName name="xxWRS_4" localSheetId="8">#REF!</definedName>
    <definedName name="xxWRS_4" localSheetId="0">#REF!</definedName>
    <definedName name="xxWRS_4">#REF!</definedName>
    <definedName name="xxWRS_5" localSheetId="5">#REF!</definedName>
    <definedName name="xxWRS_5" localSheetId="8">#REF!</definedName>
    <definedName name="xxWRS_5" localSheetId="0">#REF!</definedName>
    <definedName name="xxWRS_5">#REF!</definedName>
    <definedName name="xxWRS_6" localSheetId="5">#REF!</definedName>
    <definedName name="xxWRS_6" localSheetId="8">#REF!</definedName>
    <definedName name="xxWRS_6" localSheetId="0">#REF!</definedName>
    <definedName name="xxWRS_6">#REF!</definedName>
    <definedName name="xxWRS_7" localSheetId="5">#REF!</definedName>
    <definedName name="xxWRS_7" localSheetId="8">#REF!</definedName>
    <definedName name="xxWRS_7" localSheetId="0">#REF!</definedName>
    <definedName name="xxWRS_7">#REF!</definedName>
    <definedName name="Year" localSheetId="5">#REF!</definedName>
    <definedName name="Year" localSheetId="8">#REF!</definedName>
    <definedName name="Year" localSheetId="0">#REF!</definedName>
    <definedName name="Year">#REF!</definedName>
    <definedName name="Z_1A8C061B_2301_11D3_BFD1_000039E37209_.wvu.Cols" localSheetId="5" hidden="1">#REF!,#REF!,#REF!</definedName>
    <definedName name="Z_1A8C061B_2301_11D3_BFD1_000039E37209_.wvu.Cols" localSheetId="8" hidden="1">#REF!,#REF!,#REF!</definedName>
    <definedName name="Z_1A8C061B_2301_11D3_BFD1_000039E37209_.wvu.Cols" localSheetId="0" hidden="1">#REF!,#REF!,#REF!</definedName>
    <definedName name="Z_1A8C061B_2301_11D3_BFD1_000039E37209_.wvu.Cols" hidden="1">#REF!,#REF!,#REF!</definedName>
    <definedName name="Z_1A8C061B_2301_11D3_BFD1_000039E37209_.wvu.Rows" localSheetId="5" hidden="1">#REF!,#REF!,#REF!</definedName>
    <definedName name="Z_1A8C061B_2301_11D3_BFD1_000039E37209_.wvu.Rows" localSheetId="8" hidden="1">#REF!,#REF!,#REF!</definedName>
    <definedName name="Z_1A8C061B_2301_11D3_BFD1_000039E37209_.wvu.Rows" localSheetId="0" hidden="1">#REF!,#REF!,#REF!</definedName>
    <definedName name="Z_1A8C061B_2301_11D3_BFD1_000039E37209_.wvu.Rows" hidden="1">#REF!,#REF!,#REF!</definedName>
    <definedName name="Z_1A8C061C_2301_11D3_BFD1_000039E37209_.wvu.Cols" localSheetId="5" hidden="1">#REF!,#REF!,#REF!</definedName>
    <definedName name="Z_1A8C061C_2301_11D3_BFD1_000039E37209_.wvu.Cols" localSheetId="8" hidden="1">#REF!,#REF!,#REF!</definedName>
    <definedName name="Z_1A8C061C_2301_11D3_BFD1_000039E37209_.wvu.Cols" localSheetId="0" hidden="1">#REF!,#REF!,#REF!</definedName>
    <definedName name="Z_1A8C061C_2301_11D3_BFD1_000039E37209_.wvu.Cols" hidden="1">#REF!,#REF!,#REF!</definedName>
    <definedName name="Z_1A8C061C_2301_11D3_BFD1_000039E37209_.wvu.Rows" localSheetId="5" hidden="1">#REF!,#REF!,#REF!</definedName>
    <definedName name="Z_1A8C061C_2301_11D3_BFD1_000039E37209_.wvu.Rows" localSheetId="8" hidden="1">#REF!,#REF!,#REF!</definedName>
    <definedName name="Z_1A8C061C_2301_11D3_BFD1_000039E37209_.wvu.Rows" localSheetId="0" hidden="1">#REF!,#REF!,#REF!</definedName>
    <definedName name="Z_1A8C061C_2301_11D3_BFD1_000039E37209_.wvu.Rows" hidden="1">#REF!,#REF!,#REF!</definedName>
    <definedName name="Z_1A8C061E_2301_11D3_BFD1_000039E37209_.wvu.Cols" localSheetId="5" hidden="1">#REF!,#REF!,#REF!</definedName>
    <definedName name="Z_1A8C061E_2301_11D3_BFD1_000039E37209_.wvu.Cols" localSheetId="8" hidden="1">#REF!,#REF!,#REF!</definedName>
    <definedName name="Z_1A8C061E_2301_11D3_BFD1_000039E37209_.wvu.Cols" localSheetId="0" hidden="1">#REF!,#REF!,#REF!</definedName>
    <definedName name="Z_1A8C061E_2301_11D3_BFD1_000039E37209_.wvu.Cols" hidden="1">#REF!,#REF!,#REF!</definedName>
    <definedName name="Z_1A8C061E_2301_11D3_BFD1_000039E37209_.wvu.Rows" localSheetId="5" hidden="1">#REF!,#REF!,#REF!</definedName>
    <definedName name="Z_1A8C061E_2301_11D3_BFD1_000039E37209_.wvu.Rows" localSheetId="8" hidden="1">#REF!,#REF!,#REF!</definedName>
    <definedName name="Z_1A8C061E_2301_11D3_BFD1_000039E37209_.wvu.Rows" localSheetId="0" hidden="1">#REF!,#REF!,#REF!</definedName>
    <definedName name="Z_1A8C061E_2301_11D3_BFD1_000039E37209_.wvu.Rows" hidden="1">#REF!,#REF!,#REF!</definedName>
    <definedName name="Z_1A8C061F_2301_11D3_BFD1_000039E37209_.wvu.Cols" localSheetId="5" hidden="1">#REF!,#REF!,#REF!</definedName>
    <definedName name="Z_1A8C061F_2301_11D3_BFD1_000039E37209_.wvu.Cols" localSheetId="8" hidden="1">#REF!,#REF!,#REF!</definedName>
    <definedName name="Z_1A8C061F_2301_11D3_BFD1_000039E37209_.wvu.Cols" localSheetId="0" hidden="1">#REF!,#REF!,#REF!</definedName>
    <definedName name="Z_1A8C061F_2301_11D3_BFD1_000039E37209_.wvu.Cols" hidden="1">#REF!,#REF!,#REF!</definedName>
    <definedName name="Z_1A8C061F_2301_11D3_BFD1_000039E37209_.wvu.Rows" localSheetId="5" hidden="1">#REF!,#REF!,#REF!</definedName>
    <definedName name="Z_1A8C061F_2301_11D3_BFD1_000039E37209_.wvu.Rows" localSheetId="8" hidden="1">#REF!,#REF!,#REF!</definedName>
    <definedName name="Z_1A8C061F_2301_11D3_BFD1_000039E37209_.wvu.Rows" localSheetId="0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Y90" i="19" l="1"/>
  <c r="N79" i="25" l="1"/>
  <c r="AJ109" i="24" l="1"/>
  <c r="AJ104" i="24"/>
  <c r="AJ105" i="24"/>
  <c r="AJ106" i="24"/>
  <c r="AJ107" i="24"/>
  <c r="AJ108" i="24"/>
  <c r="AJ103" i="24"/>
  <c r="Z103" i="24"/>
  <c r="Z102" i="24"/>
  <c r="Z104" i="24"/>
  <c r="Z105" i="24"/>
  <c r="Z106" i="24"/>
  <c r="Z107" i="24"/>
  <c r="Z108" i="24"/>
  <c r="Z109" i="24"/>
  <c r="AD100" i="24"/>
  <c r="Z101" i="24"/>
  <c r="Z99" i="24"/>
  <c r="AH99" i="24"/>
  <c r="AI99" i="24"/>
  <c r="AK99" i="24"/>
  <c r="AL99" i="24"/>
  <c r="AH100" i="24"/>
  <c r="AI100" i="24"/>
  <c r="AK100" i="24"/>
  <c r="AL100" i="24"/>
  <c r="AH101" i="24"/>
  <c r="AI101" i="24"/>
  <c r="AK101" i="24"/>
  <c r="AL101" i="24"/>
  <c r="AH102" i="24"/>
  <c r="AI102" i="24"/>
  <c r="AK102" i="24"/>
  <c r="AL102" i="24"/>
  <c r="AH103" i="24"/>
  <c r="AI103" i="24"/>
  <c r="AK103" i="24"/>
  <c r="AL103" i="24"/>
  <c r="AH104" i="24"/>
  <c r="AI104" i="24"/>
  <c r="AK104" i="24"/>
  <c r="AL104" i="24"/>
  <c r="AH105" i="24"/>
  <c r="AI105" i="24"/>
  <c r="AK105" i="24"/>
  <c r="AL105" i="24"/>
  <c r="AH106" i="24"/>
  <c r="AI106" i="24"/>
  <c r="AK106" i="24"/>
  <c r="AL106" i="24"/>
  <c r="AH107" i="24"/>
  <c r="AI107" i="24"/>
  <c r="AK107" i="24"/>
  <c r="AL107" i="24"/>
  <c r="AH108" i="24"/>
  <c r="AI108" i="24"/>
  <c r="AK108" i="24"/>
  <c r="AL108" i="24"/>
  <c r="AH109" i="24"/>
  <c r="AI109" i="24"/>
  <c r="AK109" i="24"/>
  <c r="AL109" i="24"/>
  <c r="E105" i="3"/>
  <c r="E106" i="3"/>
  <c r="E107" i="3"/>
  <c r="E108" i="3"/>
  <c r="E109" i="3"/>
  <c r="E110" i="3"/>
  <c r="E111" i="3"/>
  <c r="E112" i="3"/>
  <c r="E113" i="3"/>
  <c r="E114" i="3"/>
  <c r="E115" i="3"/>
  <c r="E116" i="3"/>
  <c r="E117" i="3"/>
  <c r="E118" i="3"/>
  <c r="E119" i="3"/>
  <c r="E120" i="3"/>
  <c r="E121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E92" i="3"/>
  <c r="E93" i="3"/>
  <c r="E94" i="3"/>
  <c r="E95" i="3"/>
  <c r="E96" i="3"/>
  <c r="E97" i="3"/>
  <c r="E98" i="3"/>
  <c r="E104" i="3"/>
  <c r="E103" i="3"/>
  <c r="E102" i="3"/>
  <c r="E101" i="3"/>
  <c r="E100" i="3"/>
  <c r="E99" i="3"/>
  <c r="AG103" i="24" l="1"/>
  <c r="AG109" i="24"/>
  <c r="AG99" i="24"/>
  <c r="AG100" i="24"/>
  <c r="AG101" i="24"/>
  <c r="AG102" i="24"/>
  <c r="AG108" i="24"/>
  <c r="AG107" i="24"/>
  <c r="AG106" i="24"/>
  <c r="AG105" i="24"/>
  <c r="AG104" i="24"/>
  <c r="B53" i="25"/>
  <c r="I53" i="25"/>
  <c r="B54" i="25"/>
  <c r="I54" i="25"/>
  <c r="B55" i="25"/>
  <c r="I55" i="25"/>
  <c r="B56" i="25"/>
  <c r="I56" i="25"/>
  <c r="B57" i="25"/>
  <c r="I57" i="25"/>
  <c r="B58" i="25"/>
  <c r="I58" i="25"/>
  <c r="B59" i="25"/>
  <c r="I59" i="25"/>
  <c r="B60" i="25"/>
  <c r="I60" i="25"/>
  <c r="B61" i="25"/>
  <c r="I61" i="25"/>
  <c r="B62" i="25"/>
  <c r="I62" i="25"/>
  <c r="B63" i="25"/>
  <c r="I63" i="25"/>
  <c r="B64" i="25"/>
  <c r="I64" i="25"/>
  <c r="B65" i="25"/>
  <c r="I65" i="25"/>
  <c r="B66" i="25"/>
  <c r="I66" i="25"/>
  <c r="B67" i="25"/>
  <c r="I67" i="25"/>
  <c r="B68" i="25"/>
  <c r="I68" i="25"/>
  <c r="B69" i="25"/>
  <c r="I69" i="25"/>
  <c r="B70" i="25"/>
  <c r="I70" i="25"/>
  <c r="B71" i="25"/>
  <c r="I71" i="25"/>
  <c r="B72" i="25"/>
  <c r="I72" i="25"/>
  <c r="B73" i="25"/>
  <c r="I73" i="25"/>
  <c r="B74" i="25"/>
  <c r="I74" i="25"/>
  <c r="B75" i="25"/>
  <c r="I75" i="25"/>
  <c r="B76" i="25"/>
  <c r="I76" i="25"/>
  <c r="B77" i="25"/>
  <c r="I77" i="25"/>
  <c r="B78" i="25"/>
  <c r="I78" i="25"/>
  <c r="B79" i="25"/>
  <c r="I79" i="25"/>
  <c r="B80" i="25"/>
  <c r="I80" i="25"/>
  <c r="B81" i="25"/>
  <c r="I81" i="25"/>
  <c r="B82" i="25"/>
  <c r="I82" i="25"/>
  <c r="B83" i="25"/>
  <c r="I83" i="25"/>
  <c r="B84" i="25"/>
  <c r="I84" i="25"/>
  <c r="B85" i="25"/>
  <c r="I85" i="25"/>
  <c r="B86" i="25"/>
  <c r="I86" i="25"/>
  <c r="B87" i="25"/>
  <c r="I87" i="25"/>
  <c r="B88" i="25"/>
  <c r="I88" i="25"/>
  <c r="B89" i="25"/>
  <c r="I89" i="25"/>
  <c r="B90" i="25"/>
  <c r="I90" i="25"/>
  <c r="B91" i="25"/>
  <c r="I91" i="25"/>
  <c r="B92" i="25"/>
  <c r="I92" i="25"/>
  <c r="B93" i="25"/>
  <c r="I93" i="25"/>
  <c r="B94" i="25"/>
  <c r="I94" i="25"/>
  <c r="B95" i="25"/>
  <c r="I95" i="25"/>
  <c r="B96" i="25"/>
  <c r="I96" i="25"/>
  <c r="B97" i="25"/>
  <c r="I97" i="25"/>
  <c r="Y101" i="19"/>
  <c r="B98" i="25"/>
  <c r="I98" i="25"/>
  <c r="Q91" i="24"/>
  <c r="AK91" i="24" s="1"/>
  <c r="Q92" i="24"/>
  <c r="AK92" i="24" s="1"/>
  <c r="Q93" i="24"/>
  <c r="AK93" i="24" s="1"/>
  <c r="Q94" i="24"/>
  <c r="AK94" i="24" s="1"/>
  <c r="Q95" i="24"/>
  <c r="AK95" i="24" s="1"/>
  <c r="Q96" i="24"/>
  <c r="AK96" i="24" s="1"/>
  <c r="Q97" i="24"/>
  <c r="AK97" i="24" s="1"/>
  <c r="Q98" i="24"/>
  <c r="AK98" i="24" s="1"/>
  <c r="Q53" i="24"/>
  <c r="AK53" i="24" s="1"/>
  <c r="Q54" i="24"/>
  <c r="AK54" i="24" s="1"/>
  <c r="Q55" i="24"/>
  <c r="AK55" i="24" s="1"/>
  <c r="Q56" i="24"/>
  <c r="AK56" i="24" s="1"/>
  <c r="Q57" i="24"/>
  <c r="Q58" i="24"/>
  <c r="AK58" i="24" s="1"/>
  <c r="Q59" i="24"/>
  <c r="AK59" i="24" s="1"/>
  <c r="Q60" i="24"/>
  <c r="AK60" i="24" s="1"/>
  <c r="Q61" i="24"/>
  <c r="AK61" i="24" s="1"/>
  <c r="Q62" i="24"/>
  <c r="AK62" i="24" s="1"/>
  <c r="Q63" i="24"/>
  <c r="Q64" i="24"/>
  <c r="AK64" i="24" s="1"/>
  <c r="Q65" i="24"/>
  <c r="AK65" i="24" s="1"/>
  <c r="Q66" i="24"/>
  <c r="AK66" i="24" s="1"/>
  <c r="Q67" i="24"/>
  <c r="AK67" i="24" s="1"/>
  <c r="Q68" i="24"/>
  <c r="AK68" i="24" s="1"/>
  <c r="Q69" i="24"/>
  <c r="AK69" i="24" s="1"/>
  <c r="Q70" i="24"/>
  <c r="AK70" i="24" s="1"/>
  <c r="Q71" i="24"/>
  <c r="AK71" i="24" s="1"/>
  <c r="Q72" i="24"/>
  <c r="AK72" i="24" s="1"/>
  <c r="Q73" i="24"/>
  <c r="AK73" i="24" s="1"/>
  <c r="Q74" i="24"/>
  <c r="AK74" i="24" s="1"/>
  <c r="Q75" i="24"/>
  <c r="Q76" i="24"/>
  <c r="AK76" i="24" s="1"/>
  <c r="Q77" i="24"/>
  <c r="Q78" i="24"/>
  <c r="Q79" i="24"/>
  <c r="Q80" i="24"/>
  <c r="AK80" i="24" s="1"/>
  <c r="Q81" i="24"/>
  <c r="AK81" i="24" s="1"/>
  <c r="Q82" i="24"/>
  <c r="AK82" i="24" s="1"/>
  <c r="Q83" i="24"/>
  <c r="AK83" i="24" s="1"/>
  <c r="Q84" i="24"/>
  <c r="Q85" i="24"/>
  <c r="Q86" i="24"/>
  <c r="Q87" i="24"/>
  <c r="AK87" i="24" s="1"/>
  <c r="Q88" i="24"/>
  <c r="AK88" i="24" s="1"/>
  <c r="Q89" i="24"/>
  <c r="AK89" i="24" s="1"/>
  <c r="Q90" i="24"/>
  <c r="AK90" i="24" s="1"/>
  <c r="J91" i="24"/>
  <c r="K91" i="24"/>
  <c r="J92" i="24"/>
  <c r="K92" i="24"/>
  <c r="J93" i="24"/>
  <c r="K93" i="24"/>
  <c r="J94" i="24"/>
  <c r="K94" i="24"/>
  <c r="J95" i="24"/>
  <c r="K95" i="24"/>
  <c r="J96" i="24"/>
  <c r="K96" i="24"/>
  <c r="J97" i="24"/>
  <c r="K97" i="24"/>
  <c r="J98" i="24"/>
  <c r="K98" i="24"/>
  <c r="J53" i="24"/>
  <c r="K53" i="24"/>
  <c r="J54" i="24"/>
  <c r="K54" i="24"/>
  <c r="J55" i="24"/>
  <c r="K55" i="24"/>
  <c r="J56" i="24"/>
  <c r="K56" i="24"/>
  <c r="J57" i="24"/>
  <c r="K57" i="24"/>
  <c r="J58" i="24"/>
  <c r="K58" i="24"/>
  <c r="AF58" i="24" s="1"/>
  <c r="J59" i="24"/>
  <c r="K59" i="24"/>
  <c r="J60" i="24"/>
  <c r="K60" i="24"/>
  <c r="J61" i="24"/>
  <c r="AE61" i="24" s="1"/>
  <c r="K61" i="24"/>
  <c r="AF61" i="24" s="1"/>
  <c r="J62" i="24"/>
  <c r="K62" i="24"/>
  <c r="J63" i="24"/>
  <c r="K63" i="24"/>
  <c r="J64" i="24"/>
  <c r="K64" i="24"/>
  <c r="J65" i="24"/>
  <c r="K65" i="24"/>
  <c r="J66" i="24"/>
  <c r="K66" i="24"/>
  <c r="J67" i="24"/>
  <c r="K67" i="24"/>
  <c r="J68" i="24"/>
  <c r="K68" i="24"/>
  <c r="J69" i="24"/>
  <c r="K69" i="24"/>
  <c r="J70" i="24"/>
  <c r="K70" i="24"/>
  <c r="J71" i="24"/>
  <c r="K71" i="24"/>
  <c r="J72" i="24"/>
  <c r="K72" i="24"/>
  <c r="J73" i="24"/>
  <c r="K73" i="24"/>
  <c r="J74" i="24"/>
  <c r="K74" i="24"/>
  <c r="J75" i="24"/>
  <c r="K75" i="24"/>
  <c r="J76" i="24"/>
  <c r="AE76" i="24" s="1"/>
  <c r="K76" i="24"/>
  <c r="J77" i="24"/>
  <c r="K77" i="24"/>
  <c r="J78" i="24"/>
  <c r="K78" i="24"/>
  <c r="J79" i="24"/>
  <c r="K79" i="24"/>
  <c r="J80" i="24"/>
  <c r="K80" i="24"/>
  <c r="J81" i="24"/>
  <c r="K81" i="24"/>
  <c r="J82" i="24"/>
  <c r="K82" i="24"/>
  <c r="J83" i="24"/>
  <c r="AE83" i="24" s="1"/>
  <c r="K83" i="24"/>
  <c r="J84" i="24"/>
  <c r="K84" i="24"/>
  <c r="J85" i="24"/>
  <c r="K85" i="24"/>
  <c r="J86" i="24"/>
  <c r="K86" i="24"/>
  <c r="J87" i="24"/>
  <c r="K87" i="24"/>
  <c r="J88" i="24"/>
  <c r="K88" i="24"/>
  <c r="J89" i="24"/>
  <c r="K89" i="24"/>
  <c r="K90" i="24"/>
  <c r="J90" i="24"/>
  <c r="F91" i="24"/>
  <c r="G91" i="24"/>
  <c r="F92" i="24"/>
  <c r="G92" i="24"/>
  <c r="F93" i="24"/>
  <c r="G93" i="24"/>
  <c r="F94" i="24"/>
  <c r="AE94" i="24" s="1"/>
  <c r="G94" i="24"/>
  <c r="AF94" i="24" s="1"/>
  <c r="F95" i="24"/>
  <c r="AE95" i="24" s="1"/>
  <c r="G95" i="24"/>
  <c r="AF95" i="24" s="1"/>
  <c r="F96" i="24"/>
  <c r="AE96" i="24" s="1"/>
  <c r="G96" i="24"/>
  <c r="F97" i="24"/>
  <c r="G97" i="24"/>
  <c r="F98" i="24"/>
  <c r="G98" i="24"/>
  <c r="F53" i="24"/>
  <c r="G53" i="24"/>
  <c r="F54" i="24"/>
  <c r="G54" i="24"/>
  <c r="F55" i="24"/>
  <c r="G55" i="24"/>
  <c r="F56" i="24"/>
  <c r="G56" i="24"/>
  <c r="F57" i="24"/>
  <c r="G57" i="24"/>
  <c r="F58" i="24"/>
  <c r="G58" i="24"/>
  <c r="F59" i="24"/>
  <c r="G59" i="24"/>
  <c r="F60" i="24"/>
  <c r="G60" i="24"/>
  <c r="F61" i="24"/>
  <c r="G61" i="24"/>
  <c r="F62" i="24"/>
  <c r="G62" i="24"/>
  <c r="F63" i="24"/>
  <c r="G63" i="24"/>
  <c r="F64" i="24"/>
  <c r="G64" i="24"/>
  <c r="F65" i="24"/>
  <c r="G65" i="24"/>
  <c r="F66" i="24"/>
  <c r="G66" i="24"/>
  <c r="F67" i="24"/>
  <c r="G67" i="24"/>
  <c r="F68" i="24"/>
  <c r="G68" i="24"/>
  <c r="F69" i="24"/>
  <c r="G69" i="24"/>
  <c r="F70" i="24"/>
  <c r="G70" i="24"/>
  <c r="AF70" i="24" s="1"/>
  <c r="F71" i="24"/>
  <c r="AE71" i="24" s="1"/>
  <c r="G71" i="24"/>
  <c r="AF71" i="24" s="1"/>
  <c r="F72" i="24"/>
  <c r="AE72" i="24" s="1"/>
  <c r="G72" i="24"/>
  <c r="F73" i="24"/>
  <c r="G73" i="24"/>
  <c r="F74" i="24"/>
  <c r="G74" i="24"/>
  <c r="F75" i="24"/>
  <c r="G75" i="24"/>
  <c r="F76" i="24"/>
  <c r="G76" i="24"/>
  <c r="F77" i="24"/>
  <c r="G77" i="24"/>
  <c r="F78" i="24"/>
  <c r="G78" i="24"/>
  <c r="F79" i="24"/>
  <c r="G79" i="24"/>
  <c r="F80" i="24"/>
  <c r="G80" i="24"/>
  <c r="F81" i="24"/>
  <c r="G81" i="24"/>
  <c r="F82" i="24"/>
  <c r="G82" i="24"/>
  <c r="F83" i="24"/>
  <c r="G83" i="24"/>
  <c r="F84" i="24"/>
  <c r="G84" i="24"/>
  <c r="F85" i="24"/>
  <c r="G85" i="24"/>
  <c r="F86" i="24"/>
  <c r="G86" i="24"/>
  <c r="F87" i="24"/>
  <c r="G87" i="24"/>
  <c r="F88" i="24"/>
  <c r="G88" i="24"/>
  <c r="F89" i="24"/>
  <c r="G89" i="24"/>
  <c r="G90" i="24"/>
  <c r="F90" i="24"/>
  <c r="AF109" i="24"/>
  <c r="AE109" i="24"/>
  <c r="AD109" i="24"/>
  <c r="Y109" i="24"/>
  <c r="V109" i="24"/>
  <c r="S109" i="24"/>
  <c r="P109" i="24"/>
  <c r="L109" i="24"/>
  <c r="H109" i="24"/>
  <c r="D109" i="24"/>
  <c r="AF108" i="24"/>
  <c r="AE108" i="24"/>
  <c r="AD108" i="24"/>
  <c r="Y108" i="24"/>
  <c r="V108" i="24"/>
  <c r="S108" i="24"/>
  <c r="P108" i="24"/>
  <c r="L108" i="24"/>
  <c r="H108" i="24"/>
  <c r="D108" i="24"/>
  <c r="AF107" i="24"/>
  <c r="AE107" i="24"/>
  <c r="AD107" i="24"/>
  <c r="Y107" i="24"/>
  <c r="V107" i="24"/>
  <c r="S107" i="24"/>
  <c r="P107" i="24"/>
  <c r="L107" i="24"/>
  <c r="H107" i="24"/>
  <c r="D107" i="24"/>
  <c r="AF106" i="24"/>
  <c r="AE106" i="24"/>
  <c r="AD106" i="24"/>
  <c r="AC106" i="24" s="1"/>
  <c r="C106" i="24" s="1"/>
  <c r="Y106" i="24"/>
  <c r="V106" i="24"/>
  <c r="S106" i="24"/>
  <c r="P106" i="24"/>
  <c r="L106" i="24"/>
  <c r="H106" i="24"/>
  <c r="D106" i="24"/>
  <c r="AF105" i="24"/>
  <c r="AE105" i="24"/>
  <c r="AD105" i="24"/>
  <c r="Y105" i="24"/>
  <c r="V105" i="24"/>
  <c r="S105" i="24"/>
  <c r="P105" i="24"/>
  <c r="L105" i="24"/>
  <c r="H105" i="24"/>
  <c r="D105" i="24"/>
  <c r="AF104" i="24"/>
  <c r="AE104" i="24"/>
  <c r="AD104" i="24"/>
  <c r="Y104" i="24"/>
  <c r="S104" i="24"/>
  <c r="P104" i="24"/>
  <c r="L104" i="24"/>
  <c r="H104" i="24"/>
  <c r="D104" i="24"/>
  <c r="AF103" i="24"/>
  <c r="AE103" i="24"/>
  <c r="AD103" i="24"/>
  <c r="Y103" i="24"/>
  <c r="S103" i="24"/>
  <c r="P103" i="24"/>
  <c r="L103" i="24"/>
  <c r="H103" i="24"/>
  <c r="D103" i="24"/>
  <c r="AF102" i="24"/>
  <c r="AE102" i="24"/>
  <c r="AD102" i="24"/>
  <c r="AB102" i="24"/>
  <c r="S102" i="24"/>
  <c r="P102" i="24"/>
  <c r="H102" i="24"/>
  <c r="D102" i="24"/>
  <c r="AF101" i="24"/>
  <c r="AE101" i="24"/>
  <c r="AD101" i="24"/>
  <c r="AB101" i="24"/>
  <c r="AA101" i="24"/>
  <c r="S101" i="24"/>
  <c r="P101" i="24"/>
  <c r="H101" i="24"/>
  <c r="D101" i="24"/>
  <c r="AF100" i="24"/>
  <c r="AE100" i="24"/>
  <c r="AB100" i="24"/>
  <c r="AA100" i="24"/>
  <c r="Z100" i="24"/>
  <c r="S100" i="24"/>
  <c r="P100" i="24"/>
  <c r="H100" i="24"/>
  <c r="D100" i="24"/>
  <c r="AF99" i="24"/>
  <c r="AE99" i="24"/>
  <c r="AD99" i="24"/>
  <c r="AB99" i="24"/>
  <c r="AA99" i="24"/>
  <c r="S99" i="24"/>
  <c r="P99" i="24"/>
  <c r="H99" i="24"/>
  <c r="D99" i="24"/>
  <c r="AF97" i="24" l="1"/>
  <c r="AF83" i="24"/>
  <c r="AE58" i="24"/>
  <c r="AF79" i="24"/>
  <c r="AF68" i="24"/>
  <c r="AE92" i="24"/>
  <c r="AF87" i="24"/>
  <c r="AF65" i="24"/>
  <c r="AF91" i="24"/>
  <c r="AE87" i="24"/>
  <c r="AE65" i="24"/>
  <c r="AE54" i="24"/>
  <c r="AF86" i="24"/>
  <c r="AF64" i="24"/>
  <c r="AE86" i="24"/>
  <c r="AE64" i="24"/>
  <c r="AE85" i="24"/>
  <c r="AE63" i="24"/>
  <c r="AE75" i="24"/>
  <c r="AE53" i="24"/>
  <c r="AF72" i="24"/>
  <c r="AF96" i="24"/>
  <c r="AF82" i="24"/>
  <c r="AF60" i="24"/>
  <c r="AE80" i="24"/>
  <c r="AF57" i="24"/>
  <c r="AE57" i="24"/>
  <c r="AE79" i="24"/>
  <c r="AF78" i="24"/>
  <c r="AF56" i="24"/>
  <c r="AF75" i="24"/>
  <c r="AK75" i="24"/>
  <c r="AE68" i="24"/>
  <c r="AF73" i="24"/>
  <c r="AF53" i="24"/>
  <c r="AE98" i="24"/>
  <c r="AK86" i="24"/>
  <c r="AK85" i="24"/>
  <c r="AK63" i="24"/>
  <c r="AK84" i="24"/>
  <c r="AF85" i="24"/>
  <c r="AE78" i="24"/>
  <c r="AF63" i="24"/>
  <c r="AE56" i="24"/>
  <c r="AF84" i="24"/>
  <c r="AE77" i="24"/>
  <c r="AF62" i="24"/>
  <c r="AE55" i="24"/>
  <c r="AE84" i="24"/>
  <c r="AF69" i="24"/>
  <c r="AE62" i="24"/>
  <c r="AF93" i="24"/>
  <c r="AK79" i="24"/>
  <c r="AK57" i="24"/>
  <c r="AE73" i="24"/>
  <c r="AF76" i="24"/>
  <c r="AE69" i="24"/>
  <c r="AF54" i="24"/>
  <c r="AE93" i="24"/>
  <c r="AK78" i="24"/>
  <c r="AK77" i="24"/>
  <c r="AF77" i="24"/>
  <c r="AE70" i="24"/>
  <c r="AF55" i="24"/>
  <c r="AF92" i="24"/>
  <c r="AF89" i="24"/>
  <c r="AE82" i="24"/>
  <c r="AF67" i="24"/>
  <c r="AE60" i="24"/>
  <c r="AE89" i="24"/>
  <c r="AF74" i="24"/>
  <c r="AE67" i="24"/>
  <c r="AF98" i="24"/>
  <c r="AE91" i="24"/>
  <c r="AF81" i="24"/>
  <c r="AE74" i="24"/>
  <c r="AF59" i="24"/>
  <c r="AE97" i="24"/>
  <c r="AF88" i="24"/>
  <c r="AE88" i="24"/>
  <c r="AF66" i="24"/>
  <c r="AE66" i="24"/>
  <c r="AE81" i="24"/>
  <c r="AF80" i="24"/>
  <c r="AE59" i="24"/>
  <c r="AC100" i="24"/>
  <c r="C100" i="24" s="1"/>
  <c r="Y102" i="24"/>
  <c r="AC102" i="24"/>
  <c r="C102" i="24" s="1"/>
  <c r="AC108" i="24"/>
  <c r="C108" i="24" s="1"/>
  <c r="Y101" i="24"/>
  <c r="Y99" i="24"/>
  <c r="AC103" i="24"/>
  <c r="C103" i="24" s="1"/>
  <c r="AC101" i="24"/>
  <c r="C101" i="24" s="1"/>
  <c r="B101" i="24"/>
  <c r="B107" i="24"/>
  <c r="B105" i="24"/>
  <c r="B106" i="24"/>
  <c r="B102" i="24"/>
  <c r="AC107" i="24"/>
  <c r="C107" i="24" s="1"/>
  <c r="B100" i="24"/>
  <c r="B104" i="24"/>
  <c r="AC105" i="24"/>
  <c r="C105" i="24" s="1"/>
  <c r="B103" i="24"/>
  <c r="Y100" i="24"/>
  <c r="B108" i="24"/>
  <c r="B99" i="24"/>
  <c r="B109" i="24"/>
  <c r="AC99" i="24"/>
  <c r="C99" i="24" s="1"/>
  <c r="AC109" i="24"/>
  <c r="C109" i="24" s="1"/>
  <c r="AC104" i="24"/>
  <c r="C104" i="24" s="1"/>
  <c r="AF90" i="24"/>
  <c r="AE90" i="24"/>
  <c r="F111" i="3"/>
  <c r="F112" i="3"/>
  <c r="F113" i="3"/>
  <c r="F114" i="3"/>
  <c r="F115" i="3"/>
  <c r="F116" i="3"/>
  <c r="F117" i="3"/>
  <c r="F118" i="3"/>
  <c r="F119" i="3"/>
  <c r="F120" i="3"/>
  <c r="F106" i="3"/>
  <c r="F107" i="3"/>
  <c r="F108" i="3"/>
  <c r="F109" i="3"/>
  <c r="F110" i="3"/>
  <c r="F105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53" i="3"/>
  <c r="B53" i="18" l="1"/>
  <c r="U98" i="19"/>
  <c r="J53" i="19"/>
  <c r="E53" i="25" s="1"/>
  <c r="O54" i="22" l="1"/>
  <c r="O55" i="22"/>
  <c r="O56" i="22"/>
  <c r="O57" i="22"/>
  <c r="O58" i="22"/>
  <c r="O59" i="22"/>
  <c r="O60" i="22"/>
  <c r="O61" i="22"/>
  <c r="O62" i="22"/>
  <c r="O63" i="22"/>
  <c r="O64" i="22"/>
  <c r="O65" i="22"/>
  <c r="O66" i="22"/>
  <c r="O67" i="22"/>
  <c r="O68" i="22"/>
  <c r="O69" i="22"/>
  <c r="O70" i="22"/>
  <c r="O71" i="22"/>
  <c r="O72" i="22"/>
  <c r="O73" i="22"/>
  <c r="O74" i="22"/>
  <c r="O75" i="22"/>
  <c r="O76" i="22"/>
  <c r="O77" i="22"/>
  <c r="O78" i="22"/>
  <c r="O79" i="22"/>
  <c r="O80" i="22"/>
  <c r="O81" i="22"/>
  <c r="O82" i="22"/>
  <c r="O83" i="22"/>
  <c r="O84" i="22"/>
  <c r="O85" i="22"/>
  <c r="O86" i="22"/>
  <c r="O87" i="22"/>
  <c r="O88" i="22"/>
  <c r="O89" i="22"/>
  <c r="O90" i="22"/>
  <c r="O91" i="22"/>
  <c r="O92" i="22"/>
  <c r="O93" i="22"/>
  <c r="O94" i="22"/>
  <c r="O95" i="22"/>
  <c r="O96" i="22"/>
  <c r="O97" i="22"/>
  <c r="O98" i="22"/>
  <c r="J54" i="22"/>
  <c r="K54" i="22"/>
  <c r="J55" i="22"/>
  <c r="K55" i="22"/>
  <c r="J56" i="22"/>
  <c r="K56" i="22"/>
  <c r="J57" i="22"/>
  <c r="K57" i="22"/>
  <c r="J58" i="22"/>
  <c r="K58" i="22"/>
  <c r="J59" i="22"/>
  <c r="K59" i="22"/>
  <c r="J60" i="22"/>
  <c r="K60" i="22"/>
  <c r="J61" i="22"/>
  <c r="K61" i="22"/>
  <c r="J62" i="22"/>
  <c r="K62" i="22"/>
  <c r="J63" i="22"/>
  <c r="K63" i="22"/>
  <c r="J64" i="22"/>
  <c r="K64" i="22"/>
  <c r="J65" i="22"/>
  <c r="K65" i="22"/>
  <c r="J66" i="22"/>
  <c r="K66" i="22"/>
  <c r="J67" i="22"/>
  <c r="K67" i="22"/>
  <c r="J68" i="22"/>
  <c r="K68" i="22"/>
  <c r="J69" i="22"/>
  <c r="K69" i="22"/>
  <c r="J70" i="22"/>
  <c r="K70" i="22"/>
  <c r="J71" i="22"/>
  <c r="K71" i="22"/>
  <c r="J72" i="22"/>
  <c r="K72" i="22"/>
  <c r="J73" i="22"/>
  <c r="K73" i="22"/>
  <c r="J74" i="22"/>
  <c r="K74" i="22"/>
  <c r="J75" i="22"/>
  <c r="K75" i="22"/>
  <c r="J76" i="22"/>
  <c r="K76" i="22"/>
  <c r="J77" i="22"/>
  <c r="K77" i="22"/>
  <c r="J78" i="22"/>
  <c r="K78" i="22"/>
  <c r="J79" i="22"/>
  <c r="K79" i="22"/>
  <c r="J80" i="22"/>
  <c r="K80" i="22"/>
  <c r="J81" i="22"/>
  <c r="K81" i="22"/>
  <c r="J82" i="22"/>
  <c r="K82" i="22"/>
  <c r="J83" i="22"/>
  <c r="K83" i="22"/>
  <c r="J84" i="22"/>
  <c r="K84" i="22"/>
  <c r="J85" i="22"/>
  <c r="K85" i="22"/>
  <c r="J86" i="22"/>
  <c r="K86" i="22"/>
  <c r="J87" i="22"/>
  <c r="K87" i="22"/>
  <c r="J88" i="22"/>
  <c r="K88" i="22"/>
  <c r="J89" i="22"/>
  <c r="K89" i="22"/>
  <c r="J90" i="22"/>
  <c r="K90" i="22"/>
  <c r="J91" i="22"/>
  <c r="K91" i="22"/>
  <c r="J92" i="22"/>
  <c r="K92" i="22"/>
  <c r="J93" i="22"/>
  <c r="K93" i="22"/>
  <c r="J94" i="22"/>
  <c r="K94" i="22"/>
  <c r="J95" i="22"/>
  <c r="K95" i="22"/>
  <c r="J96" i="22"/>
  <c r="K96" i="22"/>
  <c r="J97" i="22"/>
  <c r="K97" i="22"/>
  <c r="J98" i="22"/>
  <c r="K98" i="22"/>
  <c r="O53" i="22"/>
  <c r="K53" i="22"/>
  <c r="J53" i="22"/>
  <c r="H54" i="22"/>
  <c r="H55" i="22"/>
  <c r="H56" i="22"/>
  <c r="H57" i="22"/>
  <c r="H58" i="22"/>
  <c r="H59" i="22"/>
  <c r="H60" i="22"/>
  <c r="H61" i="22"/>
  <c r="H62" i="22"/>
  <c r="H63" i="22"/>
  <c r="H64" i="22"/>
  <c r="H65" i="22"/>
  <c r="H66" i="22"/>
  <c r="H67" i="22"/>
  <c r="H68" i="22"/>
  <c r="H69" i="22"/>
  <c r="H70" i="22"/>
  <c r="H71" i="22"/>
  <c r="H72" i="22"/>
  <c r="H73" i="22"/>
  <c r="H74" i="22"/>
  <c r="H75" i="22"/>
  <c r="H76" i="22"/>
  <c r="H77" i="22"/>
  <c r="H78" i="22"/>
  <c r="H79" i="22"/>
  <c r="H80" i="22"/>
  <c r="H81" i="22"/>
  <c r="H82" i="22"/>
  <c r="H83" i="22"/>
  <c r="H84" i="22"/>
  <c r="H85" i="22"/>
  <c r="H86" i="22"/>
  <c r="H87" i="22"/>
  <c r="H88" i="22"/>
  <c r="H89" i="22"/>
  <c r="H90" i="22"/>
  <c r="H91" i="22"/>
  <c r="H92" i="22"/>
  <c r="H93" i="22"/>
  <c r="H94" i="22"/>
  <c r="H95" i="22"/>
  <c r="H96" i="22"/>
  <c r="H97" i="22"/>
  <c r="H98" i="22"/>
  <c r="H53" i="22"/>
  <c r="C98" i="22"/>
  <c r="B96" i="18" l="1"/>
  <c r="B97" i="18"/>
  <c r="B98" i="18"/>
  <c r="B56" i="18"/>
  <c r="B57" i="18"/>
  <c r="B58" i="18"/>
  <c r="B59" i="18"/>
  <c r="B60" i="18"/>
  <c r="B61" i="18"/>
  <c r="B62" i="18"/>
  <c r="B63" i="18"/>
  <c r="B64" i="18"/>
  <c r="B65" i="18"/>
  <c r="B66" i="18"/>
  <c r="B67" i="18"/>
  <c r="B68" i="18"/>
  <c r="B69" i="18"/>
  <c r="B70" i="18"/>
  <c r="B71" i="18"/>
  <c r="B72" i="18"/>
  <c r="B73" i="18"/>
  <c r="B74" i="18"/>
  <c r="B75" i="18"/>
  <c r="B76" i="18"/>
  <c r="B77" i="18"/>
  <c r="B78" i="18"/>
  <c r="B79" i="18"/>
  <c r="B80" i="18"/>
  <c r="B81" i="18"/>
  <c r="B82" i="18"/>
  <c r="B83" i="18"/>
  <c r="B84" i="18"/>
  <c r="B85" i="18"/>
  <c r="B86" i="18"/>
  <c r="B87" i="18"/>
  <c r="B88" i="18"/>
  <c r="B89" i="18"/>
  <c r="B90" i="18"/>
  <c r="B91" i="18"/>
  <c r="B92" i="18"/>
  <c r="B93" i="18"/>
  <c r="B94" i="18"/>
  <c r="B95" i="18"/>
  <c r="B55" i="18"/>
  <c r="B54" i="18"/>
  <c r="CY98" i="19" l="1"/>
  <c r="CW98" i="19" s="1"/>
  <c r="CU98" i="19"/>
  <c r="CP98" i="19"/>
  <c r="CK98" i="19"/>
  <c r="CH98" i="19"/>
  <c r="CE98" i="19"/>
  <c r="CB98" i="19"/>
  <c r="B98" i="17" s="1"/>
  <c r="CA98" i="19"/>
  <c r="BT98" i="19"/>
  <c r="BP98" i="19"/>
  <c r="BG98" i="19"/>
  <c r="AX98" i="19"/>
  <c r="AW98" i="19"/>
  <c r="AQ98" i="19"/>
  <c r="AJ98" i="19"/>
  <c r="AD98" i="19"/>
  <c r="AA98" i="19"/>
  <c r="X98" i="19"/>
  <c r="F98" i="22" s="1"/>
  <c r="B98" i="22" s="1"/>
  <c r="G98" i="22" s="1"/>
  <c r="T98" i="19"/>
  <c r="O98" i="19"/>
  <c r="N98" i="19"/>
  <c r="J98" i="19"/>
  <c r="E98" i="25" s="1"/>
  <c r="G98" i="19"/>
  <c r="D98" i="19"/>
  <c r="CY97" i="19"/>
  <c r="CW97" i="19" s="1"/>
  <c r="CU97" i="19"/>
  <c r="CP97" i="19"/>
  <c r="CK97" i="19"/>
  <c r="CH97" i="19"/>
  <c r="CE97" i="19"/>
  <c r="CB97" i="19"/>
  <c r="B97" i="17" s="1"/>
  <c r="CA97" i="19"/>
  <c r="BT97" i="19"/>
  <c r="BP97" i="19"/>
  <c r="BG97" i="19"/>
  <c r="AX97" i="19"/>
  <c r="AW97" i="19"/>
  <c r="AQ97" i="19"/>
  <c r="AJ97" i="19"/>
  <c r="AD97" i="19"/>
  <c r="AA97" i="19"/>
  <c r="X97" i="19"/>
  <c r="F97" i="22" s="1"/>
  <c r="U97" i="19"/>
  <c r="C97" i="22" s="1"/>
  <c r="B97" i="22" s="1"/>
  <c r="G97" i="22" s="1"/>
  <c r="T97" i="19"/>
  <c r="O97" i="19"/>
  <c r="N97" i="19"/>
  <c r="J97" i="19"/>
  <c r="E97" i="25" s="1"/>
  <c r="G97" i="19"/>
  <c r="D97" i="19"/>
  <c r="CY96" i="19"/>
  <c r="CW96" i="19" s="1"/>
  <c r="CU96" i="19"/>
  <c r="CP96" i="19"/>
  <c r="CK96" i="19"/>
  <c r="CH96" i="19"/>
  <c r="CE96" i="19"/>
  <c r="CB96" i="19"/>
  <c r="B96" i="17" s="1"/>
  <c r="CA96" i="19"/>
  <c r="BT96" i="19"/>
  <c r="BP96" i="19"/>
  <c r="BG96" i="19"/>
  <c r="AX96" i="19"/>
  <c r="AW96" i="19"/>
  <c r="AQ96" i="19"/>
  <c r="AJ96" i="19"/>
  <c r="AD96" i="19"/>
  <c r="AA96" i="19"/>
  <c r="X96" i="19"/>
  <c r="F96" i="22" s="1"/>
  <c r="U96" i="19"/>
  <c r="C96" i="22" s="1"/>
  <c r="B96" i="22" s="1"/>
  <c r="G96" i="22" s="1"/>
  <c r="T96" i="19"/>
  <c r="O96" i="19"/>
  <c r="N96" i="19"/>
  <c r="J96" i="19"/>
  <c r="E96" i="25" s="1"/>
  <c r="G96" i="19"/>
  <c r="D96" i="19"/>
  <c r="CY95" i="19"/>
  <c r="CW95" i="19" s="1"/>
  <c r="CU95" i="19"/>
  <c r="CP95" i="19"/>
  <c r="CK95" i="19"/>
  <c r="CH95" i="19"/>
  <c r="CE95" i="19"/>
  <c r="CB95" i="19"/>
  <c r="B95" i="17" s="1"/>
  <c r="CA95" i="19"/>
  <c r="BT95" i="19"/>
  <c r="BP95" i="19"/>
  <c r="BG95" i="19"/>
  <c r="AX95" i="19"/>
  <c r="AW95" i="19"/>
  <c r="AQ95" i="19"/>
  <c r="AJ95" i="19"/>
  <c r="AD95" i="19"/>
  <c r="AA95" i="19"/>
  <c r="X95" i="19"/>
  <c r="F95" i="22" s="1"/>
  <c r="U95" i="19"/>
  <c r="C95" i="22" s="1"/>
  <c r="B95" i="22" s="1"/>
  <c r="G95" i="22" s="1"/>
  <c r="T95" i="19"/>
  <c r="O95" i="19"/>
  <c r="N95" i="19"/>
  <c r="J95" i="19"/>
  <c r="E95" i="25" s="1"/>
  <c r="G95" i="19"/>
  <c r="D95" i="19"/>
  <c r="CY94" i="19"/>
  <c r="CW94" i="19" s="1"/>
  <c r="CU94" i="19"/>
  <c r="CP94" i="19"/>
  <c r="CK94" i="19"/>
  <c r="CH94" i="19"/>
  <c r="CE94" i="19"/>
  <c r="CB94" i="19"/>
  <c r="B94" i="17" s="1"/>
  <c r="CA94" i="19"/>
  <c r="BT94" i="19"/>
  <c r="BP94" i="19"/>
  <c r="BG94" i="19"/>
  <c r="AX94" i="19"/>
  <c r="AW94" i="19"/>
  <c r="AQ94" i="19"/>
  <c r="AJ94" i="19"/>
  <c r="AD94" i="19"/>
  <c r="AA94" i="19"/>
  <c r="X94" i="19"/>
  <c r="F94" i="22" s="1"/>
  <c r="U94" i="19"/>
  <c r="C94" i="22" s="1"/>
  <c r="B94" i="22" s="1"/>
  <c r="G94" i="22" s="1"/>
  <c r="T94" i="19"/>
  <c r="O94" i="19"/>
  <c r="N94" i="19"/>
  <c r="J94" i="19"/>
  <c r="E94" i="25" s="1"/>
  <c r="G94" i="19"/>
  <c r="D94" i="19"/>
  <c r="CY93" i="19"/>
  <c r="CW93" i="19"/>
  <c r="CU93" i="19"/>
  <c r="CP93" i="19"/>
  <c r="CK93" i="19"/>
  <c r="CH93" i="19"/>
  <c r="CE93" i="19"/>
  <c r="CB93" i="19"/>
  <c r="B93" i="17" s="1"/>
  <c r="CA93" i="19"/>
  <c r="BT93" i="19"/>
  <c r="BP93" i="19"/>
  <c r="BW93" i="19" s="1"/>
  <c r="BG93" i="19"/>
  <c r="AX93" i="19"/>
  <c r="AW93" i="19"/>
  <c r="AQ93" i="19"/>
  <c r="AJ93" i="19"/>
  <c r="AD93" i="19"/>
  <c r="AA93" i="19"/>
  <c r="X93" i="19"/>
  <c r="F93" i="22" s="1"/>
  <c r="U93" i="19"/>
  <c r="C93" i="22" s="1"/>
  <c r="B93" i="22" s="1"/>
  <c r="G93" i="22" s="1"/>
  <c r="T93" i="19"/>
  <c r="O93" i="19"/>
  <c r="N93" i="19"/>
  <c r="J93" i="19"/>
  <c r="E93" i="25" s="1"/>
  <c r="G93" i="19"/>
  <c r="D93" i="19"/>
  <c r="CY92" i="19"/>
  <c r="CW92" i="19" s="1"/>
  <c r="CU92" i="19"/>
  <c r="CP92" i="19"/>
  <c r="CK92" i="19"/>
  <c r="CH92" i="19"/>
  <c r="CE92" i="19"/>
  <c r="CB92" i="19"/>
  <c r="B92" i="17" s="1"/>
  <c r="CA92" i="19"/>
  <c r="BT92" i="19"/>
  <c r="BP92" i="19"/>
  <c r="BG92" i="19"/>
  <c r="AX92" i="19"/>
  <c r="AW92" i="19"/>
  <c r="AQ92" i="19"/>
  <c r="AJ92" i="19"/>
  <c r="AD92" i="19"/>
  <c r="AA92" i="19"/>
  <c r="X92" i="19"/>
  <c r="F92" i="22" s="1"/>
  <c r="U92" i="19"/>
  <c r="C92" i="22" s="1"/>
  <c r="B92" i="22" s="1"/>
  <c r="G92" i="22" s="1"/>
  <c r="T92" i="19"/>
  <c r="O92" i="19"/>
  <c r="N92" i="19"/>
  <c r="J92" i="19"/>
  <c r="E92" i="25" s="1"/>
  <c r="G92" i="19"/>
  <c r="D92" i="19"/>
  <c r="CY91" i="19"/>
  <c r="CW91" i="19" s="1"/>
  <c r="CU91" i="19"/>
  <c r="CP91" i="19"/>
  <c r="CK91" i="19"/>
  <c r="CH91" i="19"/>
  <c r="CE91" i="19"/>
  <c r="CB91" i="19"/>
  <c r="B91" i="17" s="1"/>
  <c r="CA91" i="19"/>
  <c r="BT91" i="19"/>
  <c r="BP91" i="19"/>
  <c r="BG91" i="19"/>
  <c r="AX91" i="19"/>
  <c r="AW91" i="19"/>
  <c r="AQ91" i="19"/>
  <c r="AJ91" i="19"/>
  <c r="AD91" i="19"/>
  <c r="AA91" i="19"/>
  <c r="X91" i="19"/>
  <c r="F91" i="22" s="1"/>
  <c r="U91" i="19"/>
  <c r="C91" i="22" s="1"/>
  <c r="B91" i="22" s="1"/>
  <c r="G91" i="22" s="1"/>
  <c r="T91" i="19"/>
  <c r="O91" i="19"/>
  <c r="N91" i="19"/>
  <c r="J91" i="19"/>
  <c r="E91" i="25" s="1"/>
  <c r="G91" i="19"/>
  <c r="D91" i="19"/>
  <c r="CW90" i="19"/>
  <c r="CU90" i="19"/>
  <c r="CP90" i="19"/>
  <c r="CK90" i="19"/>
  <c r="CH90" i="19"/>
  <c r="CE90" i="19"/>
  <c r="CB90" i="19"/>
  <c r="B90" i="17" s="1"/>
  <c r="CA90" i="19"/>
  <c r="BT90" i="19"/>
  <c r="BP90" i="19"/>
  <c r="BG90" i="19"/>
  <c r="AX90" i="19"/>
  <c r="AW90" i="19"/>
  <c r="AQ90" i="19"/>
  <c r="AJ90" i="19"/>
  <c r="AD90" i="19"/>
  <c r="AA90" i="19"/>
  <c r="X90" i="19"/>
  <c r="F90" i="22" s="1"/>
  <c r="U90" i="19"/>
  <c r="C90" i="22" s="1"/>
  <c r="B90" i="22" s="1"/>
  <c r="G90" i="22" s="1"/>
  <c r="T90" i="19"/>
  <c r="O90" i="19"/>
  <c r="N90" i="19"/>
  <c r="J90" i="19"/>
  <c r="E90" i="25" s="1"/>
  <c r="G90" i="19"/>
  <c r="D90" i="19"/>
  <c r="CY89" i="19"/>
  <c r="CW89" i="19" s="1"/>
  <c r="CU89" i="19"/>
  <c r="CP89" i="19"/>
  <c r="CK89" i="19"/>
  <c r="CH89" i="19"/>
  <c r="CE89" i="19"/>
  <c r="CB89" i="19"/>
  <c r="B89" i="17" s="1"/>
  <c r="CA89" i="19"/>
  <c r="BT89" i="19"/>
  <c r="BP89" i="19"/>
  <c r="BG89" i="19"/>
  <c r="AX89" i="19"/>
  <c r="AW89" i="19"/>
  <c r="AQ89" i="19"/>
  <c r="AJ89" i="19"/>
  <c r="AD89" i="19"/>
  <c r="AA89" i="19"/>
  <c r="X89" i="19"/>
  <c r="F89" i="22" s="1"/>
  <c r="U89" i="19"/>
  <c r="C89" i="22" s="1"/>
  <c r="T89" i="19"/>
  <c r="O89" i="19"/>
  <c r="N89" i="19"/>
  <c r="J89" i="19"/>
  <c r="E89" i="25" s="1"/>
  <c r="G89" i="19"/>
  <c r="D89" i="19"/>
  <c r="CY88" i="19"/>
  <c r="CW88" i="19" s="1"/>
  <c r="CU88" i="19"/>
  <c r="CP88" i="19"/>
  <c r="CK88" i="19"/>
  <c r="CH88" i="19"/>
  <c r="CE88" i="19"/>
  <c r="CB88" i="19"/>
  <c r="B88" i="17" s="1"/>
  <c r="CA88" i="19"/>
  <c r="BT88" i="19"/>
  <c r="BP88" i="19"/>
  <c r="BG88" i="19"/>
  <c r="AX88" i="19"/>
  <c r="AW88" i="19"/>
  <c r="AQ88" i="19"/>
  <c r="AJ88" i="19"/>
  <c r="AD88" i="19"/>
  <c r="AA88" i="19"/>
  <c r="X88" i="19"/>
  <c r="F88" i="22" s="1"/>
  <c r="U88" i="19"/>
  <c r="C88" i="22" s="1"/>
  <c r="B88" i="22" s="1"/>
  <c r="G88" i="22" s="1"/>
  <c r="T88" i="19"/>
  <c r="O88" i="19"/>
  <c r="N88" i="19"/>
  <c r="J88" i="19"/>
  <c r="E88" i="25" s="1"/>
  <c r="G88" i="19"/>
  <c r="D88" i="19"/>
  <c r="CY87" i="19"/>
  <c r="CW87" i="19" s="1"/>
  <c r="CU87" i="19"/>
  <c r="CP87" i="19"/>
  <c r="CK87" i="19"/>
  <c r="CH87" i="19"/>
  <c r="CE87" i="19"/>
  <c r="CB87" i="19"/>
  <c r="B87" i="17" s="1"/>
  <c r="CA87" i="19"/>
  <c r="BT87" i="19"/>
  <c r="BP87" i="19"/>
  <c r="BG87" i="19"/>
  <c r="AX87" i="19"/>
  <c r="AW87" i="19"/>
  <c r="AQ87" i="19"/>
  <c r="U87" i="24" s="1"/>
  <c r="AA87" i="24" s="1"/>
  <c r="AJ87" i="19"/>
  <c r="AD87" i="19"/>
  <c r="AA87" i="19"/>
  <c r="X87" i="19"/>
  <c r="F87" i="22" s="1"/>
  <c r="U87" i="19"/>
  <c r="C87" i="22" s="1"/>
  <c r="B87" i="22" s="1"/>
  <c r="G87" i="22" s="1"/>
  <c r="T87" i="19"/>
  <c r="O87" i="19"/>
  <c r="N87" i="19"/>
  <c r="J87" i="19"/>
  <c r="E87" i="25" s="1"/>
  <c r="G87" i="19"/>
  <c r="D87" i="19"/>
  <c r="CY86" i="19"/>
  <c r="CW86" i="19" s="1"/>
  <c r="CU86" i="19"/>
  <c r="DA86" i="19" s="1"/>
  <c r="CP86" i="19"/>
  <c r="CK86" i="19"/>
  <c r="CH86" i="19"/>
  <c r="CE86" i="19"/>
  <c r="CB86" i="19"/>
  <c r="B86" i="17" s="1"/>
  <c r="CA86" i="19"/>
  <c r="BT86" i="19"/>
  <c r="BP86" i="19"/>
  <c r="BG86" i="19"/>
  <c r="AX86" i="19"/>
  <c r="AW86" i="19"/>
  <c r="AQ86" i="19"/>
  <c r="U86" i="24" s="1"/>
  <c r="AA86" i="24" s="1"/>
  <c r="AJ86" i="19"/>
  <c r="AD86" i="19"/>
  <c r="AA86" i="19"/>
  <c r="X86" i="19"/>
  <c r="F86" i="22" s="1"/>
  <c r="U86" i="19"/>
  <c r="C86" i="22" s="1"/>
  <c r="B86" i="22" s="1"/>
  <c r="G86" i="22" s="1"/>
  <c r="T86" i="19"/>
  <c r="O86" i="19"/>
  <c r="N86" i="19"/>
  <c r="J86" i="19"/>
  <c r="E86" i="25" s="1"/>
  <c r="G86" i="19"/>
  <c r="D86" i="19"/>
  <c r="CY85" i="19"/>
  <c r="CW85" i="19" s="1"/>
  <c r="CU85" i="19"/>
  <c r="CP85" i="19"/>
  <c r="CK85" i="19"/>
  <c r="CH85" i="19"/>
  <c r="CE85" i="19"/>
  <c r="CB85" i="19"/>
  <c r="B85" i="17" s="1"/>
  <c r="CA85" i="19"/>
  <c r="BT85" i="19"/>
  <c r="BP85" i="19"/>
  <c r="BG85" i="19"/>
  <c r="AX85" i="19"/>
  <c r="AW85" i="19"/>
  <c r="AQ85" i="19"/>
  <c r="U85" i="24" s="1"/>
  <c r="AA85" i="24" s="1"/>
  <c r="AJ85" i="19"/>
  <c r="AD85" i="19"/>
  <c r="AA85" i="19"/>
  <c r="X85" i="19"/>
  <c r="F85" i="22" s="1"/>
  <c r="U85" i="19"/>
  <c r="C85" i="22" s="1"/>
  <c r="T85" i="19"/>
  <c r="O85" i="19"/>
  <c r="N85" i="19"/>
  <c r="J85" i="19"/>
  <c r="E85" i="25" s="1"/>
  <c r="G85" i="19"/>
  <c r="D85" i="19"/>
  <c r="CY84" i="19"/>
  <c r="CW84" i="19" s="1"/>
  <c r="CU84" i="19"/>
  <c r="CP84" i="19"/>
  <c r="CK84" i="19"/>
  <c r="CH84" i="19"/>
  <c r="CE84" i="19"/>
  <c r="CB84" i="19"/>
  <c r="B84" i="17" s="1"/>
  <c r="CA84" i="19"/>
  <c r="BT84" i="19"/>
  <c r="BP84" i="19"/>
  <c r="BG84" i="19"/>
  <c r="AX84" i="19"/>
  <c r="AW84" i="19"/>
  <c r="AQ84" i="19"/>
  <c r="AJ84" i="19"/>
  <c r="AD84" i="19"/>
  <c r="AA84" i="19"/>
  <c r="X84" i="19"/>
  <c r="F84" i="22" s="1"/>
  <c r="U84" i="19"/>
  <c r="C84" i="22" s="1"/>
  <c r="B84" i="22" s="1"/>
  <c r="G84" i="22" s="1"/>
  <c r="T84" i="19"/>
  <c r="O84" i="19"/>
  <c r="N84" i="19"/>
  <c r="J84" i="19"/>
  <c r="E84" i="25" s="1"/>
  <c r="G84" i="19"/>
  <c r="D84" i="19"/>
  <c r="CY83" i="19"/>
  <c r="CW83" i="19" s="1"/>
  <c r="CU83" i="19"/>
  <c r="CP83" i="19"/>
  <c r="CK83" i="19"/>
  <c r="CH83" i="19"/>
  <c r="CE83" i="19"/>
  <c r="CB83" i="19"/>
  <c r="B83" i="17" s="1"/>
  <c r="CA83" i="19"/>
  <c r="BT83" i="19"/>
  <c r="BP83" i="19"/>
  <c r="BG83" i="19"/>
  <c r="AX83" i="19"/>
  <c r="AW83" i="19"/>
  <c r="AQ83" i="19"/>
  <c r="U83" i="24" s="1"/>
  <c r="AA83" i="24" s="1"/>
  <c r="AJ83" i="19"/>
  <c r="AD83" i="19"/>
  <c r="AA83" i="19"/>
  <c r="X83" i="19"/>
  <c r="F83" i="22" s="1"/>
  <c r="U83" i="19"/>
  <c r="C83" i="22" s="1"/>
  <c r="B83" i="22" s="1"/>
  <c r="G83" i="22" s="1"/>
  <c r="T83" i="19"/>
  <c r="O83" i="19"/>
  <c r="N83" i="19"/>
  <c r="J83" i="19"/>
  <c r="E83" i="25" s="1"/>
  <c r="G83" i="19"/>
  <c r="D83" i="19"/>
  <c r="CY82" i="19"/>
  <c r="CW82" i="19" s="1"/>
  <c r="CU82" i="19"/>
  <c r="CP82" i="19"/>
  <c r="CK82" i="19"/>
  <c r="CH82" i="19"/>
  <c r="CE82" i="19"/>
  <c r="CB82" i="19"/>
  <c r="B82" i="17" s="1"/>
  <c r="CA82" i="19"/>
  <c r="BT82" i="19"/>
  <c r="R82" i="24" s="1"/>
  <c r="BP82" i="19"/>
  <c r="BG82" i="19"/>
  <c r="AX82" i="19"/>
  <c r="AW82" i="19"/>
  <c r="AQ82" i="19"/>
  <c r="AJ82" i="19"/>
  <c r="AD82" i="19"/>
  <c r="AA82" i="19"/>
  <c r="X82" i="19"/>
  <c r="F82" i="22" s="1"/>
  <c r="U82" i="19"/>
  <c r="C82" i="22" s="1"/>
  <c r="T82" i="19"/>
  <c r="O82" i="19"/>
  <c r="N82" i="19"/>
  <c r="J82" i="19"/>
  <c r="E82" i="25" s="1"/>
  <c r="G82" i="19"/>
  <c r="D82" i="19"/>
  <c r="CY81" i="19"/>
  <c r="CW81" i="19" s="1"/>
  <c r="CU81" i="19"/>
  <c r="CP81" i="19"/>
  <c r="CK81" i="19"/>
  <c r="CH81" i="19"/>
  <c r="CE81" i="19"/>
  <c r="CB81" i="19"/>
  <c r="B81" i="17" s="1"/>
  <c r="CA81" i="19"/>
  <c r="BT81" i="19"/>
  <c r="BP81" i="19"/>
  <c r="BG81" i="19"/>
  <c r="AX81" i="19"/>
  <c r="AW81" i="19"/>
  <c r="AQ81" i="19"/>
  <c r="U81" i="24" s="1"/>
  <c r="AA81" i="24" s="1"/>
  <c r="AJ81" i="19"/>
  <c r="AD81" i="19"/>
  <c r="AA81" i="19"/>
  <c r="X81" i="19"/>
  <c r="F81" i="22" s="1"/>
  <c r="U81" i="19"/>
  <c r="C81" i="22" s="1"/>
  <c r="T81" i="19"/>
  <c r="O81" i="19"/>
  <c r="N81" i="19"/>
  <c r="J81" i="19"/>
  <c r="E81" i="25" s="1"/>
  <c r="G81" i="19"/>
  <c r="D81" i="19"/>
  <c r="CY80" i="19"/>
  <c r="CW80" i="19" s="1"/>
  <c r="CU80" i="19"/>
  <c r="CP80" i="19"/>
  <c r="CK80" i="19"/>
  <c r="CH80" i="19"/>
  <c r="CE80" i="19"/>
  <c r="CB80" i="19"/>
  <c r="B80" i="17" s="1"/>
  <c r="CA80" i="19"/>
  <c r="BT80" i="19"/>
  <c r="BP80" i="19"/>
  <c r="BG80" i="19"/>
  <c r="AX80" i="19"/>
  <c r="AW80" i="19"/>
  <c r="AQ80" i="19"/>
  <c r="AJ80" i="19"/>
  <c r="AD80" i="19"/>
  <c r="AA80" i="19"/>
  <c r="X80" i="19"/>
  <c r="F80" i="22" s="1"/>
  <c r="U80" i="19"/>
  <c r="C80" i="22" s="1"/>
  <c r="T80" i="19"/>
  <c r="O80" i="19"/>
  <c r="N80" i="19"/>
  <c r="J80" i="19"/>
  <c r="E80" i="25" s="1"/>
  <c r="G80" i="19"/>
  <c r="D80" i="19"/>
  <c r="CY79" i="19"/>
  <c r="CW79" i="19"/>
  <c r="CU79" i="19"/>
  <c r="DA79" i="19" s="1"/>
  <c r="CP79" i="19"/>
  <c r="CK79" i="19"/>
  <c r="CH79" i="19"/>
  <c r="CE79" i="19"/>
  <c r="CB79" i="19"/>
  <c r="B79" i="17" s="1"/>
  <c r="CA79" i="19"/>
  <c r="BT79" i="19"/>
  <c r="BP79" i="19"/>
  <c r="BG79" i="19"/>
  <c r="AX79" i="19"/>
  <c r="AW79" i="19"/>
  <c r="AQ79" i="19"/>
  <c r="AJ79" i="19"/>
  <c r="AD79" i="19"/>
  <c r="AA79" i="19"/>
  <c r="X79" i="19"/>
  <c r="F79" i="22" s="1"/>
  <c r="U79" i="19"/>
  <c r="C79" i="22" s="1"/>
  <c r="B79" i="22" s="1"/>
  <c r="G79" i="22" s="1"/>
  <c r="T79" i="19"/>
  <c r="O79" i="19"/>
  <c r="N79" i="19"/>
  <c r="J79" i="19"/>
  <c r="E79" i="25" s="1"/>
  <c r="G79" i="19"/>
  <c r="D79" i="19"/>
  <c r="CY78" i="19"/>
  <c r="CW78" i="19" s="1"/>
  <c r="CU78" i="19"/>
  <c r="CP78" i="19"/>
  <c r="CK78" i="19"/>
  <c r="CH78" i="19"/>
  <c r="CE78" i="19"/>
  <c r="CB78" i="19"/>
  <c r="B78" i="17" s="1"/>
  <c r="CA78" i="19"/>
  <c r="BT78" i="19"/>
  <c r="BP78" i="19"/>
  <c r="BG78" i="19"/>
  <c r="AX78" i="19"/>
  <c r="AW78" i="19"/>
  <c r="AQ78" i="19"/>
  <c r="AJ78" i="19"/>
  <c r="AD78" i="19"/>
  <c r="AA78" i="19"/>
  <c r="X78" i="19"/>
  <c r="F78" i="22" s="1"/>
  <c r="U78" i="19"/>
  <c r="C78" i="22" s="1"/>
  <c r="B78" i="22" s="1"/>
  <c r="G78" i="22" s="1"/>
  <c r="T78" i="19"/>
  <c r="O78" i="19"/>
  <c r="N78" i="19"/>
  <c r="J78" i="19"/>
  <c r="E78" i="25" s="1"/>
  <c r="G78" i="19"/>
  <c r="D78" i="19"/>
  <c r="CY77" i="19"/>
  <c r="CW77" i="19" s="1"/>
  <c r="CU77" i="19"/>
  <c r="CP77" i="19"/>
  <c r="CK77" i="19"/>
  <c r="CH77" i="19"/>
  <c r="CE77" i="19"/>
  <c r="CB77" i="19"/>
  <c r="B77" i="17" s="1"/>
  <c r="CA77" i="19"/>
  <c r="BT77" i="19"/>
  <c r="BP77" i="19"/>
  <c r="BG77" i="19"/>
  <c r="AX77" i="19"/>
  <c r="AW77" i="19"/>
  <c r="AQ77" i="19"/>
  <c r="AJ77" i="19"/>
  <c r="AD77" i="19"/>
  <c r="AA77" i="19"/>
  <c r="X77" i="19"/>
  <c r="F77" i="22" s="1"/>
  <c r="U77" i="19"/>
  <c r="C77" i="22" s="1"/>
  <c r="B77" i="22" s="1"/>
  <c r="G77" i="22" s="1"/>
  <c r="T77" i="19"/>
  <c r="O77" i="19"/>
  <c r="N77" i="19"/>
  <c r="J77" i="19"/>
  <c r="E77" i="25" s="1"/>
  <c r="G77" i="19"/>
  <c r="D77" i="19"/>
  <c r="CY76" i="19"/>
  <c r="CW76" i="19" s="1"/>
  <c r="CU76" i="19"/>
  <c r="CP76" i="19"/>
  <c r="CK76" i="19"/>
  <c r="CH76" i="19"/>
  <c r="CE76" i="19"/>
  <c r="CB76" i="19"/>
  <c r="B76" i="17" s="1"/>
  <c r="CA76" i="19"/>
  <c r="BT76" i="19"/>
  <c r="BP76" i="19"/>
  <c r="BG76" i="19"/>
  <c r="AX76" i="19"/>
  <c r="AW76" i="19"/>
  <c r="AQ76" i="19"/>
  <c r="U76" i="24" s="1"/>
  <c r="AA76" i="24" s="1"/>
  <c r="AJ76" i="19"/>
  <c r="AD76" i="19"/>
  <c r="AA76" i="19"/>
  <c r="X76" i="19"/>
  <c r="F76" i="22" s="1"/>
  <c r="U76" i="19"/>
  <c r="C76" i="22" s="1"/>
  <c r="B76" i="22" s="1"/>
  <c r="G76" i="22" s="1"/>
  <c r="T76" i="19"/>
  <c r="O76" i="19"/>
  <c r="N76" i="19"/>
  <c r="J76" i="19"/>
  <c r="E76" i="25" s="1"/>
  <c r="G76" i="19"/>
  <c r="D76" i="19"/>
  <c r="CY75" i="19"/>
  <c r="CW75" i="19" s="1"/>
  <c r="CU75" i="19"/>
  <c r="CP75" i="19"/>
  <c r="CK75" i="19"/>
  <c r="CH75" i="19"/>
  <c r="CE75" i="19"/>
  <c r="CB75" i="19"/>
  <c r="B75" i="17" s="1"/>
  <c r="CA75" i="19"/>
  <c r="BT75" i="19"/>
  <c r="BP75" i="19"/>
  <c r="BG75" i="19"/>
  <c r="AX75" i="19"/>
  <c r="AW75" i="19"/>
  <c r="AQ75" i="19"/>
  <c r="U75" i="24" s="1"/>
  <c r="AA75" i="24" s="1"/>
  <c r="AJ75" i="19"/>
  <c r="AD75" i="19"/>
  <c r="AA75" i="19"/>
  <c r="X75" i="19"/>
  <c r="F75" i="22" s="1"/>
  <c r="U75" i="19"/>
  <c r="C75" i="22" s="1"/>
  <c r="T75" i="19"/>
  <c r="O75" i="19"/>
  <c r="N75" i="19"/>
  <c r="J75" i="19"/>
  <c r="E75" i="25" s="1"/>
  <c r="G75" i="19"/>
  <c r="D75" i="19"/>
  <c r="CY74" i="19"/>
  <c r="CW74" i="19" s="1"/>
  <c r="CU74" i="19"/>
  <c r="CP74" i="19"/>
  <c r="CK74" i="19"/>
  <c r="CH74" i="19"/>
  <c r="CE74" i="19"/>
  <c r="CB74" i="19"/>
  <c r="B74" i="17" s="1"/>
  <c r="CA74" i="19"/>
  <c r="BT74" i="19"/>
  <c r="BP74" i="19"/>
  <c r="BG74" i="19"/>
  <c r="AX74" i="19"/>
  <c r="AW74" i="19"/>
  <c r="AQ74" i="19"/>
  <c r="U74" i="24" s="1"/>
  <c r="AA74" i="24" s="1"/>
  <c r="AJ74" i="19"/>
  <c r="AD74" i="19"/>
  <c r="AA74" i="19"/>
  <c r="X74" i="19"/>
  <c r="F74" i="22" s="1"/>
  <c r="U74" i="19"/>
  <c r="C74" i="22" s="1"/>
  <c r="T74" i="19"/>
  <c r="O74" i="19"/>
  <c r="N74" i="19"/>
  <c r="J74" i="19"/>
  <c r="E74" i="25" s="1"/>
  <c r="G74" i="19"/>
  <c r="D74" i="19"/>
  <c r="CY73" i="19"/>
  <c r="CW73" i="19" s="1"/>
  <c r="CU73" i="19"/>
  <c r="CP73" i="19"/>
  <c r="CK73" i="19"/>
  <c r="CH73" i="19"/>
  <c r="CE73" i="19"/>
  <c r="CB73" i="19"/>
  <c r="B73" i="17" s="1"/>
  <c r="CA73" i="19"/>
  <c r="BT73" i="19"/>
  <c r="BP73" i="19"/>
  <c r="BG73" i="19"/>
  <c r="AX73" i="19"/>
  <c r="AW73" i="19"/>
  <c r="AQ73" i="19"/>
  <c r="U73" i="24" s="1"/>
  <c r="AA73" i="24" s="1"/>
  <c r="AJ73" i="19"/>
  <c r="AD73" i="19"/>
  <c r="AA73" i="19"/>
  <c r="X73" i="19"/>
  <c r="F73" i="22" s="1"/>
  <c r="U73" i="19"/>
  <c r="C73" i="22" s="1"/>
  <c r="T73" i="19"/>
  <c r="O73" i="19"/>
  <c r="N73" i="19"/>
  <c r="J73" i="19"/>
  <c r="E73" i="25" s="1"/>
  <c r="G73" i="19"/>
  <c r="D73" i="19"/>
  <c r="CY72" i="19"/>
  <c r="CW72" i="19"/>
  <c r="CU72" i="19"/>
  <c r="CP72" i="19"/>
  <c r="CK72" i="19"/>
  <c r="CH72" i="19"/>
  <c r="CE72" i="19"/>
  <c r="CB72" i="19"/>
  <c r="B72" i="17" s="1"/>
  <c r="CA72" i="19"/>
  <c r="BT72" i="19"/>
  <c r="BP72" i="19"/>
  <c r="BG72" i="19"/>
  <c r="AX72" i="19"/>
  <c r="AW72" i="19"/>
  <c r="AQ72" i="19"/>
  <c r="U72" i="24" s="1"/>
  <c r="AA72" i="24" s="1"/>
  <c r="AJ72" i="19"/>
  <c r="AD72" i="19"/>
  <c r="AA72" i="19"/>
  <c r="X72" i="19"/>
  <c r="F72" i="22" s="1"/>
  <c r="U72" i="19"/>
  <c r="C72" i="22" s="1"/>
  <c r="B72" i="22" s="1"/>
  <c r="G72" i="22" s="1"/>
  <c r="T72" i="19"/>
  <c r="O72" i="19"/>
  <c r="N72" i="19"/>
  <c r="J72" i="19"/>
  <c r="E72" i="25" s="1"/>
  <c r="G72" i="19"/>
  <c r="D72" i="19"/>
  <c r="CY71" i="19"/>
  <c r="CW71" i="19" s="1"/>
  <c r="CU71" i="19"/>
  <c r="CP71" i="19"/>
  <c r="CK71" i="19"/>
  <c r="CH71" i="19"/>
  <c r="CE71" i="19"/>
  <c r="CB71" i="19"/>
  <c r="B71" i="17" s="1"/>
  <c r="CA71" i="19"/>
  <c r="BT71" i="19"/>
  <c r="BP71" i="19"/>
  <c r="BG71" i="19"/>
  <c r="AX71" i="19"/>
  <c r="AW71" i="19"/>
  <c r="AQ71" i="19"/>
  <c r="U71" i="24" s="1"/>
  <c r="AA71" i="24" s="1"/>
  <c r="AJ71" i="19"/>
  <c r="AD71" i="19"/>
  <c r="AA71" i="19"/>
  <c r="X71" i="19"/>
  <c r="F71" i="22" s="1"/>
  <c r="U71" i="19"/>
  <c r="C71" i="22" s="1"/>
  <c r="B71" i="22" s="1"/>
  <c r="G71" i="22" s="1"/>
  <c r="T71" i="19"/>
  <c r="O71" i="19"/>
  <c r="N71" i="19"/>
  <c r="J71" i="19"/>
  <c r="E71" i="25" s="1"/>
  <c r="G71" i="19"/>
  <c r="D71" i="19"/>
  <c r="CY70" i="19"/>
  <c r="CW70" i="19" s="1"/>
  <c r="CU70" i="19"/>
  <c r="CP70" i="19"/>
  <c r="CK70" i="19"/>
  <c r="CH70" i="19"/>
  <c r="CE70" i="19"/>
  <c r="CB70" i="19"/>
  <c r="B70" i="17" s="1"/>
  <c r="CA70" i="19"/>
  <c r="BT70" i="19"/>
  <c r="BP70" i="19"/>
  <c r="BG70" i="19"/>
  <c r="AX70" i="19"/>
  <c r="AW70" i="19"/>
  <c r="AQ70" i="19"/>
  <c r="U70" i="24" s="1"/>
  <c r="AA70" i="24" s="1"/>
  <c r="AJ70" i="19"/>
  <c r="AD70" i="19"/>
  <c r="AA70" i="19"/>
  <c r="X70" i="19"/>
  <c r="F70" i="22" s="1"/>
  <c r="U70" i="19"/>
  <c r="C70" i="22" s="1"/>
  <c r="B70" i="22" s="1"/>
  <c r="G70" i="22" s="1"/>
  <c r="T70" i="19"/>
  <c r="O70" i="19"/>
  <c r="N70" i="19"/>
  <c r="J70" i="19"/>
  <c r="E70" i="25" s="1"/>
  <c r="G70" i="19"/>
  <c r="D70" i="19"/>
  <c r="CY69" i="19"/>
  <c r="CW69" i="19" s="1"/>
  <c r="CU69" i="19"/>
  <c r="CP69" i="19"/>
  <c r="CK69" i="19"/>
  <c r="CH69" i="19"/>
  <c r="CE69" i="19"/>
  <c r="CB69" i="19"/>
  <c r="B69" i="17" s="1"/>
  <c r="CA69" i="19"/>
  <c r="BT69" i="19"/>
  <c r="BP69" i="19"/>
  <c r="BG69" i="19"/>
  <c r="AX69" i="19"/>
  <c r="AW69" i="19"/>
  <c r="AQ69" i="19"/>
  <c r="AJ69" i="19"/>
  <c r="AD69" i="19"/>
  <c r="AA69" i="19"/>
  <c r="X69" i="19"/>
  <c r="F69" i="22" s="1"/>
  <c r="U69" i="19"/>
  <c r="C69" i="22" s="1"/>
  <c r="B69" i="22" s="1"/>
  <c r="G69" i="22" s="1"/>
  <c r="T69" i="19"/>
  <c r="O69" i="19"/>
  <c r="N69" i="19"/>
  <c r="J69" i="19"/>
  <c r="E69" i="25" s="1"/>
  <c r="G69" i="19"/>
  <c r="D69" i="19"/>
  <c r="CY68" i="19"/>
  <c r="CW68" i="19" s="1"/>
  <c r="CU68" i="19"/>
  <c r="CP68" i="19"/>
  <c r="CK68" i="19"/>
  <c r="CH68" i="19"/>
  <c r="CE68" i="19"/>
  <c r="CB68" i="19"/>
  <c r="B68" i="17" s="1"/>
  <c r="CA68" i="19"/>
  <c r="BT68" i="19"/>
  <c r="BP68" i="19"/>
  <c r="BG68" i="19"/>
  <c r="AX68" i="19"/>
  <c r="AW68" i="19"/>
  <c r="AQ68" i="19"/>
  <c r="AJ68" i="19"/>
  <c r="AD68" i="19"/>
  <c r="AA68" i="19"/>
  <c r="X68" i="19"/>
  <c r="F68" i="22" s="1"/>
  <c r="U68" i="19"/>
  <c r="C68" i="22" s="1"/>
  <c r="T68" i="19"/>
  <c r="O68" i="19"/>
  <c r="N68" i="19"/>
  <c r="J68" i="19"/>
  <c r="E68" i="25" s="1"/>
  <c r="G68" i="19"/>
  <c r="D68" i="19"/>
  <c r="CY67" i="19"/>
  <c r="CW67" i="19" s="1"/>
  <c r="CU67" i="19"/>
  <c r="CP67" i="19"/>
  <c r="CK67" i="19"/>
  <c r="CH67" i="19"/>
  <c r="CE67" i="19"/>
  <c r="CB67" i="19"/>
  <c r="B67" i="17" s="1"/>
  <c r="CA67" i="19"/>
  <c r="BT67" i="19"/>
  <c r="BP67" i="19"/>
  <c r="BG67" i="19"/>
  <c r="AX67" i="19"/>
  <c r="AW67" i="19"/>
  <c r="AQ67" i="19"/>
  <c r="AJ67" i="19"/>
  <c r="AD67" i="19"/>
  <c r="AA67" i="19"/>
  <c r="X67" i="19"/>
  <c r="F67" i="22" s="1"/>
  <c r="U67" i="19"/>
  <c r="C67" i="22" s="1"/>
  <c r="T67" i="19"/>
  <c r="O67" i="19"/>
  <c r="N67" i="19"/>
  <c r="J67" i="19"/>
  <c r="E67" i="25" s="1"/>
  <c r="G67" i="19"/>
  <c r="D67" i="19"/>
  <c r="CY66" i="19"/>
  <c r="CW66" i="19" s="1"/>
  <c r="CU66" i="19"/>
  <c r="DA66" i="19" s="1"/>
  <c r="CP66" i="19"/>
  <c r="CK66" i="19"/>
  <c r="CH66" i="19"/>
  <c r="CE66" i="19"/>
  <c r="CB66" i="19"/>
  <c r="B66" i="17" s="1"/>
  <c r="CA66" i="19"/>
  <c r="BT66" i="19"/>
  <c r="BP66" i="19"/>
  <c r="BG66" i="19"/>
  <c r="AX66" i="19"/>
  <c r="AW66" i="19"/>
  <c r="AQ66" i="19"/>
  <c r="AJ66" i="19"/>
  <c r="AD66" i="19"/>
  <c r="AA66" i="19"/>
  <c r="X66" i="19"/>
  <c r="F66" i="22" s="1"/>
  <c r="U66" i="19"/>
  <c r="C66" i="22" s="1"/>
  <c r="T66" i="19"/>
  <c r="O66" i="19"/>
  <c r="N66" i="19"/>
  <c r="J66" i="19"/>
  <c r="E66" i="25" s="1"/>
  <c r="G66" i="19"/>
  <c r="D66" i="19"/>
  <c r="CY65" i="19"/>
  <c r="CW65" i="19" s="1"/>
  <c r="CU65" i="19"/>
  <c r="CP65" i="19"/>
  <c r="CK65" i="19"/>
  <c r="CH65" i="19"/>
  <c r="CE65" i="19"/>
  <c r="CB65" i="19"/>
  <c r="B65" i="17" s="1"/>
  <c r="CA65" i="19"/>
  <c r="BT65" i="19"/>
  <c r="BP65" i="19"/>
  <c r="BG65" i="19"/>
  <c r="AX65" i="19"/>
  <c r="AW65" i="19"/>
  <c r="AQ65" i="19"/>
  <c r="U65" i="24" s="1"/>
  <c r="AA65" i="24" s="1"/>
  <c r="AJ65" i="19"/>
  <c r="AD65" i="19"/>
  <c r="AA65" i="19"/>
  <c r="X65" i="19"/>
  <c r="F65" i="22" s="1"/>
  <c r="U65" i="19"/>
  <c r="C65" i="22" s="1"/>
  <c r="T65" i="19"/>
  <c r="O65" i="19"/>
  <c r="N65" i="19"/>
  <c r="J65" i="19"/>
  <c r="E65" i="25" s="1"/>
  <c r="G65" i="19"/>
  <c r="D65" i="19"/>
  <c r="CY64" i="19"/>
  <c r="CW64" i="19" s="1"/>
  <c r="CU64" i="19"/>
  <c r="CP64" i="19"/>
  <c r="CK64" i="19"/>
  <c r="CH64" i="19"/>
  <c r="CE64" i="19"/>
  <c r="CB64" i="19"/>
  <c r="B64" i="17" s="1"/>
  <c r="CA64" i="19"/>
  <c r="BT64" i="19"/>
  <c r="BP64" i="19"/>
  <c r="BG64" i="19"/>
  <c r="AX64" i="19"/>
  <c r="AW64" i="19"/>
  <c r="AQ64" i="19"/>
  <c r="U64" i="24" s="1"/>
  <c r="AJ64" i="19"/>
  <c r="AD64" i="19"/>
  <c r="AA64" i="19"/>
  <c r="X64" i="19"/>
  <c r="F64" i="22" s="1"/>
  <c r="U64" i="19"/>
  <c r="C64" i="22" s="1"/>
  <c r="B64" i="22" s="1"/>
  <c r="G64" i="22" s="1"/>
  <c r="T64" i="19"/>
  <c r="O64" i="19"/>
  <c r="N64" i="19"/>
  <c r="J64" i="19"/>
  <c r="E64" i="25" s="1"/>
  <c r="G64" i="19"/>
  <c r="D64" i="19"/>
  <c r="CY63" i="19"/>
  <c r="CW63" i="19" s="1"/>
  <c r="CU63" i="19"/>
  <c r="CP63" i="19"/>
  <c r="CK63" i="19"/>
  <c r="CH63" i="19"/>
  <c r="CE63" i="19"/>
  <c r="CB63" i="19"/>
  <c r="B63" i="17" s="1"/>
  <c r="CA63" i="19"/>
  <c r="BT63" i="19"/>
  <c r="BP63" i="19"/>
  <c r="BG63" i="19"/>
  <c r="AX63" i="19"/>
  <c r="AW63" i="19"/>
  <c r="AQ63" i="19"/>
  <c r="U63" i="24" s="1"/>
  <c r="AA63" i="24" s="1"/>
  <c r="AJ63" i="19"/>
  <c r="AD63" i="19"/>
  <c r="AA63" i="19"/>
  <c r="X63" i="19"/>
  <c r="F63" i="22" s="1"/>
  <c r="U63" i="19"/>
  <c r="C63" i="22" s="1"/>
  <c r="B63" i="22" s="1"/>
  <c r="G63" i="22" s="1"/>
  <c r="T63" i="19"/>
  <c r="O63" i="19"/>
  <c r="N63" i="19"/>
  <c r="J63" i="19"/>
  <c r="E63" i="25" s="1"/>
  <c r="G63" i="19"/>
  <c r="D63" i="19"/>
  <c r="CY62" i="19"/>
  <c r="CW62" i="19" s="1"/>
  <c r="CU62" i="19"/>
  <c r="CP62" i="19"/>
  <c r="CK62" i="19"/>
  <c r="CH62" i="19"/>
  <c r="CE62" i="19"/>
  <c r="CB62" i="19"/>
  <c r="B62" i="17" s="1"/>
  <c r="CA62" i="19"/>
  <c r="BT62" i="19"/>
  <c r="BP62" i="19"/>
  <c r="BG62" i="19"/>
  <c r="AX62" i="19"/>
  <c r="AW62" i="19"/>
  <c r="AQ62" i="19"/>
  <c r="U62" i="24" s="1"/>
  <c r="AA62" i="24" s="1"/>
  <c r="AJ62" i="19"/>
  <c r="AD62" i="19"/>
  <c r="AA62" i="19"/>
  <c r="X62" i="19"/>
  <c r="F62" i="22" s="1"/>
  <c r="U62" i="19"/>
  <c r="C62" i="22" s="1"/>
  <c r="B62" i="22" s="1"/>
  <c r="G62" i="22" s="1"/>
  <c r="T62" i="19"/>
  <c r="O62" i="19"/>
  <c r="N62" i="19"/>
  <c r="J62" i="19"/>
  <c r="E62" i="25" s="1"/>
  <c r="G62" i="19"/>
  <c r="D62" i="19"/>
  <c r="CY61" i="19"/>
  <c r="CW61" i="19" s="1"/>
  <c r="CU61" i="19"/>
  <c r="CP61" i="19"/>
  <c r="CK61" i="19"/>
  <c r="CH61" i="19"/>
  <c r="CE61" i="19"/>
  <c r="CB61" i="19"/>
  <c r="B61" i="17" s="1"/>
  <c r="CA61" i="19"/>
  <c r="BT61" i="19"/>
  <c r="BP61" i="19"/>
  <c r="BG61" i="19"/>
  <c r="AX61" i="19"/>
  <c r="AW61" i="19"/>
  <c r="AQ61" i="19"/>
  <c r="U61" i="24" s="1"/>
  <c r="AA61" i="24" s="1"/>
  <c r="AJ61" i="19"/>
  <c r="AD61" i="19"/>
  <c r="AA61" i="19"/>
  <c r="X61" i="19"/>
  <c r="F61" i="22" s="1"/>
  <c r="U61" i="19"/>
  <c r="C61" i="22" s="1"/>
  <c r="T61" i="19"/>
  <c r="O61" i="19"/>
  <c r="N61" i="19"/>
  <c r="J61" i="19"/>
  <c r="E61" i="25" s="1"/>
  <c r="G61" i="19"/>
  <c r="D61" i="19"/>
  <c r="CY60" i="19"/>
  <c r="CW60" i="19" s="1"/>
  <c r="CU60" i="19"/>
  <c r="CP60" i="19"/>
  <c r="CK60" i="19"/>
  <c r="CH60" i="19"/>
  <c r="CE60" i="19"/>
  <c r="CB60" i="19"/>
  <c r="B60" i="17" s="1"/>
  <c r="CA60" i="19"/>
  <c r="BT60" i="19"/>
  <c r="BP60" i="19"/>
  <c r="BG60" i="19"/>
  <c r="AX60" i="19"/>
  <c r="AW60" i="19"/>
  <c r="AQ60" i="19"/>
  <c r="U60" i="24" s="1"/>
  <c r="AA60" i="24" s="1"/>
  <c r="AJ60" i="19"/>
  <c r="AD60" i="19"/>
  <c r="AA60" i="19"/>
  <c r="X60" i="19"/>
  <c r="F60" i="22" s="1"/>
  <c r="U60" i="19"/>
  <c r="C60" i="22" s="1"/>
  <c r="T60" i="19"/>
  <c r="O60" i="19"/>
  <c r="N60" i="19"/>
  <c r="J60" i="19"/>
  <c r="E60" i="25" s="1"/>
  <c r="G60" i="19"/>
  <c r="D60" i="19"/>
  <c r="CY59" i="19"/>
  <c r="CW59" i="19"/>
  <c r="CU59" i="19"/>
  <c r="DA59" i="19" s="1"/>
  <c r="CP59" i="19"/>
  <c r="CK59" i="19"/>
  <c r="CH59" i="19"/>
  <c r="CE59" i="19"/>
  <c r="CB59" i="19"/>
  <c r="B59" i="17" s="1"/>
  <c r="CA59" i="19"/>
  <c r="BT59" i="19"/>
  <c r="BP59" i="19"/>
  <c r="BG59" i="19"/>
  <c r="AX59" i="19"/>
  <c r="AW59" i="19"/>
  <c r="AQ59" i="19"/>
  <c r="U59" i="24" s="1"/>
  <c r="AA59" i="24" s="1"/>
  <c r="AJ59" i="19"/>
  <c r="AD59" i="19"/>
  <c r="AA59" i="19"/>
  <c r="X59" i="19"/>
  <c r="F59" i="22" s="1"/>
  <c r="U59" i="19"/>
  <c r="C59" i="22" s="1"/>
  <c r="T59" i="19"/>
  <c r="O59" i="19"/>
  <c r="N59" i="19"/>
  <c r="J59" i="19"/>
  <c r="E59" i="25" s="1"/>
  <c r="G59" i="19"/>
  <c r="D59" i="19"/>
  <c r="CY58" i="19"/>
  <c r="CW58" i="19" s="1"/>
  <c r="CU58" i="19"/>
  <c r="CP58" i="19"/>
  <c r="CK58" i="19"/>
  <c r="CH58" i="19"/>
  <c r="CE58" i="19"/>
  <c r="CB58" i="19"/>
  <c r="B58" i="17" s="1"/>
  <c r="CA58" i="19"/>
  <c r="BT58" i="19"/>
  <c r="BP58" i="19"/>
  <c r="BG58" i="19"/>
  <c r="AX58" i="19"/>
  <c r="AW58" i="19"/>
  <c r="AQ58" i="19"/>
  <c r="AJ58" i="19"/>
  <c r="AD58" i="19"/>
  <c r="AA58" i="19"/>
  <c r="X58" i="19"/>
  <c r="F58" i="22" s="1"/>
  <c r="U58" i="19"/>
  <c r="C58" i="22" s="1"/>
  <c r="T58" i="19"/>
  <c r="O58" i="19"/>
  <c r="N58" i="19"/>
  <c r="J58" i="19"/>
  <c r="E58" i="25" s="1"/>
  <c r="G58" i="19"/>
  <c r="D58" i="19"/>
  <c r="CY57" i="19"/>
  <c r="CW57" i="19" s="1"/>
  <c r="CU57" i="19"/>
  <c r="CP57" i="19"/>
  <c r="CK57" i="19"/>
  <c r="CH57" i="19"/>
  <c r="CE57" i="19"/>
  <c r="CB57" i="19"/>
  <c r="B57" i="17" s="1"/>
  <c r="CA57" i="19"/>
  <c r="BT57" i="19"/>
  <c r="BP57" i="19"/>
  <c r="BG57" i="19"/>
  <c r="AX57" i="19"/>
  <c r="AW57" i="19"/>
  <c r="AQ57" i="19"/>
  <c r="AJ57" i="19"/>
  <c r="AD57" i="19"/>
  <c r="AA57" i="19"/>
  <c r="X57" i="19"/>
  <c r="F57" i="22" s="1"/>
  <c r="U57" i="19"/>
  <c r="C57" i="22" s="1"/>
  <c r="B57" i="22" s="1"/>
  <c r="G57" i="22" s="1"/>
  <c r="T57" i="19"/>
  <c r="O57" i="19"/>
  <c r="N57" i="19"/>
  <c r="J57" i="19"/>
  <c r="E57" i="25" s="1"/>
  <c r="G57" i="19"/>
  <c r="D57" i="19"/>
  <c r="CY56" i="19"/>
  <c r="CW56" i="19" s="1"/>
  <c r="CU56" i="19"/>
  <c r="CP56" i="19"/>
  <c r="CK56" i="19"/>
  <c r="CH56" i="19"/>
  <c r="CE56" i="19"/>
  <c r="CB56" i="19"/>
  <c r="B56" i="17" s="1"/>
  <c r="CA56" i="19"/>
  <c r="BT56" i="19"/>
  <c r="BP56" i="19"/>
  <c r="BG56" i="19"/>
  <c r="AX56" i="19"/>
  <c r="AW56" i="19"/>
  <c r="AQ56" i="19"/>
  <c r="AJ56" i="19"/>
  <c r="AD56" i="19"/>
  <c r="AA56" i="19"/>
  <c r="X56" i="19"/>
  <c r="F56" i="22" s="1"/>
  <c r="U56" i="19"/>
  <c r="C56" i="22" s="1"/>
  <c r="B56" i="22" s="1"/>
  <c r="G56" i="22" s="1"/>
  <c r="T56" i="19"/>
  <c r="O56" i="19"/>
  <c r="N56" i="19"/>
  <c r="J56" i="19"/>
  <c r="E56" i="25" s="1"/>
  <c r="G56" i="19"/>
  <c r="D56" i="19"/>
  <c r="CY55" i="19"/>
  <c r="CW55" i="19" s="1"/>
  <c r="CU55" i="19"/>
  <c r="CP55" i="19"/>
  <c r="CK55" i="19"/>
  <c r="CH55" i="19"/>
  <c r="CE55" i="19"/>
  <c r="CB55" i="19"/>
  <c r="B55" i="17" s="1"/>
  <c r="CA55" i="19"/>
  <c r="BT55" i="19"/>
  <c r="BP55" i="19"/>
  <c r="BG55" i="19"/>
  <c r="AX55" i="19"/>
  <c r="AW55" i="19"/>
  <c r="AQ55" i="19"/>
  <c r="AJ55" i="19"/>
  <c r="AD55" i="19"/>
  <c r="AA55" i="19"/>
  <c r="X55" i="19"/>
  <c r="F55" i="22" s="1"/>
  <c r="U55" i="19"/>
  <c r="C55" i="22" s="1"/>
  <c r="T55" i="19"/>
  <c r="O55" i="19"/>
  <c r="N55" i="19"/>
  <c r="J55" i="19"/>
  <c r="E55" i="25" s="1"/>
  <c r="G55" i="19"/>
  <c r="D55" i="19"/>
  <c r="CY54" i="19"/>
  <c r="CW54" i="19" s="1"/>
  <c r="CU54" i="19"/>
  <c r="DA54" i="19" s="1"/>
  <c r="CP54" i="19"/>
  <c r="CK54" i="19"/>
  <c r="CH54" i="19"/>
  <c r="CE54" i="19"/>
  <c r="CB54" i="19"/>
  <c r="B54" i="17" s="1"/>
  <c r="CA54" i="19"/>
  <c r="BT54" i="19"/>
  <c r="R54" i="24" s="1"/>
  <c r="BP54" i="19"/>
  <c r="BG54" i="19"/>
  <c r="AX54" i="19"/>
  <c r="AW54" i="19"/>
  <c r="AQ54" i="19"/>
  <c r="U54" i="24" s="1"/>
  <c r="AA54" i="24" s="1"/>
  <c r="AJ54" i="19"/>
  <c r="AD54" i="19"/>
  <c r="AA54" i="19"/>
  <c r="X54" i="19"/>
  <c r="F54" i="22" s="1"/>
  <c r="U54" i="19"/>
  <c r="C54" i="22" s="1"/>
  <c r="T54" i="19"/>
  <c r="O54" i="19"/>
  <c r="N54" i="19"/>
  <c r="J54" i="19"/>
  <c r="E54" i="25" s="1"/>
  <c r="G54" i="19"/>
  <c r="D54" i="19"/>
  <c r="CY53" i="19"/>
  <c r="CW53" i="19" s="1"/>
  <c r="CU53" i="19"/>
  <c r="CP53" i="19"/>
  <c r="CK53" i="19"/>
  <c r="CH53" i="19"/>
  <c r="CE53" i="19"/>
  <c r="CB53" i="19"/>
  <c r="B53" i="17" s="1"/>
  <c r="CA53" i="19"/>
  <c r="BT53" i="19"/>
  <c r="BP53" i="19"/>
  <c r="BG53" i="19"/>
  <c r="AX53" i="19"/>
  <c r="AW53" i="19"/>
  <c r="AQ53" i="19"/>
  <c r="U53" i="24" s="1"/>
  <c r="AA53" i="24" s="1"/>
  <c r="AJ53" i="19"/>
  <c r="AD53" i="19"/>
  <c r="AA53" i="19"/>
  <c r="X53" i="19"/>
  <c r="F53" i="22" s="1"/>
  <c r="U53" i="19"/>
  <c r="T53" i="19"/>
  <c r="O53" i="19"/>
  <c r="N53" i="19"/>
  <c r="G53" i="19"/>
  <c r="D53" i="19"/>
  <c r="BW57" i="19" l="1"/>
  <c r="B85" i="22"/>
  <c r="G85" i="22" s="1"/>
  <c r="T85" i="22" s="1"/>
  <c r="B68" i="22"/>
  <c r="G68" i="22" s="1"/>
  <c r="B75" i="22"/>
  <c r="G75" i="22" s="1"/>
  <c r="B82" i="22"/>
  <c r="G82" i="22" s="1"/>
  <c r="BW55" i="19"/>
  <c r="B58" i="22"/>
  <c r="G58" i="22" s="1"/>
  <c r="B65" i="22"/>
  <c r="G65" i="22" s="1"/>
  <c r="B73" i="22"/>
  <c r="G73" i="22" s="1"/>
  <c r="B80" i="22"/>
  <c r="G80" i="22" s="1"/>
  <c r="T80" i="22" s="1"/>
  <c r="B74" i="22"/>
  <c r="G74" i="22" s="1"/>
  <c r="B81" i="22"/>
  <c r="G81" i="22" s="1"/>
  <c r="B54" i="22"/>
  <c r="G54" i="22" s="1"/>
  <c r="B61" i="22"/>
  <c r="G61" i="22" s="1"/>
  <c r="T61" i="22" s="1"/>
  <c r="R66" i="24"/>
  <c r="E78" i="24"/>
  <c r="C78" i="25"/>
  <c r="E78" i="18"/>
  <c r="T91" i="24"/>
  <c r="P91" i="22"/>
  <c r="T91" i="22" s="1"/>
  <c r="E92" i="24"/>
  <c r="C92" i="25"/>
  <c r="E92" i="18"/>
  <c r="D71" i="25"/>
  <c r="I71" i="24"/>
  <c r="L71" i="22"/>
  <c r="T57" i="24"/>
  <c r="P57" i="22"/>
  <c r="C58" i="25"/>
  <c r="E58" i="24"/>
  <c r="E58" i="18"/>
  <c r="I85" i="24"/>
  <c r="D85" i="25"/>
  <c r="L85" i="22"/>
  <c r="U89" i="24"/>
  <c r="AA89" i="24" s="1"/>
  <c r="D58" i="25"/>
  <c r="I58" i="24"/>
  <c r="L58" i="22"/>
  <c r="R60" i="24"/>
  <c r="T64" i="24"/>
  <c r="AL64" i="24" s="1"/>
  <c r="P64" i="22"/>
  <c r="C65" i="25"/>
  <c r="E65" i="24"/>
  <c r="E65" i="18"/>
  <c r="T71" i="24"/>
  <c r="P71" i="22"/>
  <c r="C79" i="25"/>
  <c r="E79" i="24"/>
  <c r="E79" i="18"/>
  <c r="U55" i="24"/>
  <c r="AA55" i="24" s="1"/>
  <c r="D65" i="25"/>
  <c r="I65" i="24"/>
  <c r="L65" i="22"/>
  <c r="T65" i="22" s="1"/>
  <c r="R81" i="24"/>
  <c r="T85" i="24"/>
  <c r="P85" i="22"/>
  <c r="E86" i="24"/>
  <c r="C86" i="25"/>
  <c r="E86" i="18"/>
  <c r="R88" i="24"/>
  <c r="I93" i="24"/>
  <c r="D93" i="25"/>
  <c r="L93" i="22"/>
  <c r="T93" i="22" s="1"/>
  <c r="R95" i="24"/>
  <c r="T58" i="24"/>
  <c r="P58" i="22"/>
  <c r="U69" i="24"/>
  <c r="AA69" i="24" s="1"/>
  <c r="P54" i="24"/>
  <c r="AB54" i="24"/>
  <c r="I59" i="24"/>
  <c r="D59" i="25"/>
  <c r="L59" i="22"/>
  <c r="R68" i="24"/>
  <c r="T72" i="24"/>
  <c r="P72" i="22"/>
  <c r="U56" i="24"/>
  <c r="AA56" i="24" s="1"/>
  <c r="D66" i="25"/>
  <c r="I66" i="24"/>
  <c r="L66" i="22"/>
  <c r="C73" i="25"/>
  <c r="F73" i="25" s="1"/>
  <c r="E73" i="24"/>
  <c r="E73" i="18"/>
  <c r="R75" i="24"/>
  <c r="AB82" i="24"/>
  <c r="P82" i="24"/>
  <c r="T86" i="24"/>
  <c r="P86" i="22"/>
  <c r="R89" i="24"/>
  <c r="C94" i="25"/>
  <c r="E94" i="24"/>
  <c r="E94" i="18"/>
  <c r="R96" i="24"/>
  <c r="R55" i="24"/>
  <c r="E67" i="24"/>
  <c r="C67" i="25"/>
  <c r="E67" i="18"/>
  <c r="U57" i="24"/>
  <c r="AA57" i="24" s="1"/>
  <c r="D60" i="25"/>
  <c r="I60" i="24"/>
  <c r="L60" i="22"/>
  <c r="D67" i="25"/>
  <c r="I67" i="24"/>
  <c r="L67" i="22"/>
  <c r="R69" i="24"/>
  <c r="T73" i="24"/>
  <c r="P73" i="22"/>
  <c r="E74" i="24"/>
  <c r="C74" i="25"/>
  <c r="E74" i="18"/>
  <c r="R76" i="24"/>
  <c r="T80" i="24"/>
  <c r="P80" i="22"/>
  <c r="CQ81" i="19"/>
  <c r="CR81" i="19" s="1"/>
  <c r="C81" i="25"/>
  <c r="E81" i="24"/>
  <c r="E81" i="18"/>
  <c r="R83" i="24"/>
  <c r="T87" i="24"/>
  <c r="P87" i="22"/>
  <c r="C88" i="25"/>
  <c r="E88" i="24"/>
  <c r="E88" i="18"/>
  <c r="R90" i="24"/>
  <c r="BX90" i="19"/>
  <c r="T94" i="24"/>
  <c r="P94" i="22"/>
  <c r="E95" i="24"/>
  <c r="C95" i="25"/>
  <c r="E95" i="18"/>
  <c r="R97" i="24"/>
  <c r="D53" i="25"/>
  <c r="I53" i="24"/>
  <c r="L53" i="22"/>
  <c r="B59" i="22"/>
  <c r="G59" i="22" s="1"/>
  <c r="AA64" i="24"/>
  <c r="D74" i="25"/>
  <c r="I74" i="24"/>
  <c r="L74" i="22"/>
  <c r="DA74" i="19"/>
  <c r="U78" i="24"/>
  <c r="AA78" i="24" s="1"/>
  <c r="D81" i="25"/>
  <c r="I81" i="24"/>
  <c r="L81" i="22"/>
  <c r="D88" i="25"/>
  <c r="I88" i="24"/>
  <c r="L88" i="22"/>
  <c r="U92" i="24"/>
  <c r="AA92" i="24" s="1"/>
  <c r="I95" i="24"/>
  <c r="D95" i="25"/>
  <c r="L95" i="22"/>
  <c r="T63" i="24"/>
  <c r="P63" i="22"/>
  <c r="R61" i="24"/>
  <c r="T66" i="24"/>
  <c r="P66" i="22"/>
  <c r="T53" i="24"/>
  <c r="P53" i="22"/>
  <c r="E54" i="24"/>
  <c r="C54" i="25"/>
  <c r="E54" i="18"/>
  <c r="R56" i="24"/>
  <c r="T60" i="24"/>
  <c r="P60" i="22"/>
  <c r="CQ61" i="19"/>
  <c r="CR61" i="19" s="1"/>
  <c r="E61" i="24"/>
  <c r="C61" i="25"/>
  <c r="E61" i="18"/>
  <c r="B66" i="22"/>
  <c r="G66" i="22" s="1"/>
  <c r="T67" i="24"/>
  <c r="P67" i="22"/>
  <c r="E68" i="24"/>
  <c r="C68" i="25"/>
  <c r="E68" i="18"/>
  <c r="R98" i="24"/>
  <c r="U82" i="24"/>
  <c r="AA82" i="24" s="1"/>
  <c r="R67" i="24"/>
  <c r="E59" i="24"/>
  <c r="C59" i="25"/>
  <c r="E59" i="18"/>
  <c r="C66" i="25"/>
  <c r="E66" i="24"/>
  <c r="E66" i="18"/>
  <c r="R70" i="24"/>
  <c r="T74" i="24"/>
  <c r="P74" i="22"/>
  <c r="T74" i="22" s="1"/>
  <c r="R77" i="24"/>
  <c r="T81" i="24"/>
  <c r="P81" i="22"/>
  <c r="E82" i="24"/>
  <c r="C82" i="25"/>
  <c r="E82" i="18"/>
  <c r="R84" i="24"/>
  <c r="T88" i="24"/>
  <c r="P88" i="22"/>
  <c r="E89" i="24"/>
  <c r="C89" i="25"/>
  <c r="E89" i="18"/>
  <c r="R91" i="24"/>
  <c r="T95" i="24"/>
  <c r="P95" i="22"/>
  <c r="C96" i="25"/>
  <c r="E96" i="24"/>
  <c r="E96" i="18"/>
  <c r="T70" i="24"/>
  <c r="P70" i="22"/>
  <c r="U68" i="24"/>
  <c r="AA68" i="24" s="1"/>
  <c r="R53" i="24"/>
  <c r="C72" i="25"/>
  <c r="E72" i="24"/>
  <c r="E72" i="18"/>
  <c r="D72" i="25"/>
  <c r="I72" i="24"/>
  <c r="L72" i="22"/>
  <c r="U98" i="24"/>
  <c r="AA98" i="24" s="1"/>
  <c r="R63" i="24"/>
  <c r="DA68" i="19"/>
  <c r="C75" i="25"/>
  <c r="E75" i="24"/>
  <c r="E75" i="18"/>
  <c r="D75" i="25"/>
  <c r="I75" i="24"/>
  <c r="L75" i="22"/>
  <c r="U79" i="24"/>
  <c r="AA79" i="24" s="1"/>
  <c r="I82" i="24"/>
  <c r="D82" i="25"/>
  <c r="L82" i="22"/>
  <c r="D89" i="25"/>
  <c r="I89" i="24"/>
  <c r="L89" i="22"/>
  <c r="U93" i="24"/>
  <c r="AA93" i="24" s="1"/>
  <c r="I96" i="24"/>
  <c r="D96" i="25"/>
  <c r="L96" i="22"/>
  <c r="T96" i="22" s="1"/>
  <c r="U90" i="24"/>
  <c r="AA90" i="24" s="1"/>
  <c r="D68" i="25"/>
  <c r="I68" i="24"/>
  <c r="L68" i="22"/>
  <c r="T68" i="22" s="1"/>
  <c r="C53" i="22"/>
  <c r="B53" i="22" s="1"/>
  <c r="G53" i="22" s="1"/>
  <c r="T54" i="24"/>
  <c r="P54" i="22"/>
  <c r="CQ55" i="19"/>
  <c r="CR55" i="19" s="1"/>
  <c r="C55" i="25"/>
  <c r="F55" i="25" s="1"/>
  <c r="E55" i="24"/>
  <c r="E55" i="18"/>
  <c r="R57" i="24"/>
  <c r="B60" i="22"/>
  <c r="G60" i="22" s="1"/>
  <c r="T61" i="24"/>
  <c r="P61" i="22"/>
  <c r="B67" i="22"/>
  <c r="G67" i="22" s="1"/>
  <c r="T68" i="24"/>
  <c r="P68" i="22"/>
  <c r="T65" i="24"/>
  <c r="P65" i="22"/>
  <c r="T75" i="24"/>
  <c r="P75" i="22"/>
  <c r="R78" i="24"/>
  <c r="T82" i="24"/>
  <c r="P82" i="22"/>
  <c r="CQ83" i="19"/>
  <c r="CR83" i="19" s="1"/>
  <c r="E83" i="24"/>
  <c r="C83" i="25"/>
  <c r="F83" i="25" s="1"/>
  <c r="E83" i="18"/>
  <c r="T89" i="24"/>
  <c r="P89" i="22"/>
  <c r="E90" i="24"/>
  <c r="C90" i="25"/>
  <c r="E90" i="18"/>
  <c r="R92" i="24"/>
  <c r="T96" i="24"/>
  <c r="P96" i="22"/>
  <c r="C97" i="25"/>
  <c r="E97" i="24"/>
  <c r="E97" i="18"/>
  <c r="T98" i="24"/>
  <c r="P98" i="22"/>
  <c r="I78" i="24"/>
  <c r="D78" i="25"/>
  <c r="L78" i="22"/>
  <c r="I62" i="24"/>
  <c r="D62" i="25"/>
  <c r="L62" i="22"/>
  <c r="U66" i="24"/>
  <c r="AA66" i="24" s="1"/>
  <c r="I69" i="24"/>
  <c r="D69" i="25"/>
  <c r="L69" i="22"/>
  <c r="I76" i="24"/>
  <c r="D76" i="25"/>
  <c r="L76" i="22"/>
  <c r="D83" i="25"/>
  <c r="I83" i="24"/>
  <c r="L83" i="22"/>
  <c r="R85" i="24"/>
  <c r="I90" i="24"/>
  <c r="D90" i="25"/>
  <c r="L90" i="22"/>
  <c r="T90" i="22" s="1"/>
  <c r="I97" i="24"/>
  <c r="D97" i="25"/>
  <c r="L97" i="22"/>
  <c r="D86" i="25"/>
  <c r="I86" i="24"/>
  <c r="L86" i="22"/>
  <c r="T86" i="22" s="1"/>
  <c r="C87" i="25"/>
  <c r="F87" i="25" s="1"/>
  <c r="E87" i="24"/>
  <c r="E87" i="18"/>
  <c r="U84" i="24"/>
  <c r="AA84" i="24" s="1"/>
  <c r="C53" i="25"/>
  <c r="E53" i="24"/>
  <c r="E53" i="18"/>
  <c r="D55" i="25"/>
  <c r="I55" i="24"/>
  <c r="L55" i="22"/>
  <c r="R58" i="24"/>
  <c r="U80" i="24"/>
  <c r="AA80" i="24" s="1"/>
  <c r="U94" i="24"/>
  <c r="AA94" i="24" s="1"/>
  <c r="D57" i="25"/>
  <c r="I57" i="24"/>
  <c r="L57" i="22"/>
  <c r="T57" i="22" s="1"/>
  <c r="U96" i="24"/>
  <c r="AA96" i="24" s="1"/>
  <c r="E56" i="24"/>
  <c r="C56" i="25"/>
  <c r="E56" i="18"/>
  <c r="T62" i="24"/>
  <c r="P62" i="22"/>
  <c r="E63" i="24"/>
  <c r="C63" i="25"/>
  <c r="E63" i="18"/>
  <c r="R65" i="24"/>
  <c r="T69" i="24"/>
  <c r="P69" i="22"/>
  <c r="E70" i="24"/>
  <c r="C70" i="25"/>
  <c r="E70" i="18"/>
  <c r="R72" i="24"/>
  <c r="T76" i="24"/>
  <c r="P76" i="22"/>
  <c r="E77" i="24"/>
  <c r="C77" i="25"/>
  <c r="E77" i="18"/>
  <c r="R79" i="24"/>
  <c r="T83" i="24"/>
  <c r="P83" i="22"/>
  <c r="E84" i="24"/>
  <c r="C84" i="25"/>
  <c r="E84" i="18"/>
  <c r="B89" i="22"/>
  <c r="G89" i="22" s="1"/>
  <c r="T90" i="24"/>
  <c r="P90" i="22"/>
  <c r="E91" i="24"/>
  <c r="C91" i="25"/>
  <c r="E91" i="18"/>
  <c r="R93" i="24"/>
  <c r="T97" i="24"/>
  <c r="P97" i="22"/>
  <c r="E98" i="24"/>
  <c r="E98" i="18"/>
  <c r="C98" i="25"/>
  <c r="C60" i="25"/>
  <c r="E60" i="24"/>
  <c r="E60" i="18"/>
  <c r="R62" i="24"/>
  <c r="C76" i="25"/>
  <c r="E76" i="24"/>
  <c r="E76" i="18"/>
  <c r="D77" i="25"/>
  <c r="I77" i="24"/>
  <c r="L77" i="22"/>
  <c r="I84" i="24"/>
  <c r="D84" i="25"/>
  <c r="L84" i="22"/>
  <c r="T84" i="22" s="1"/>
  <c r="R86" i="24"/>
  <c r="D91" i="25"/>
  <c r="I91" i="24"/>
  <c r="L91" i="22"/>
  <c r="D98" i="25"/>
  <c r="I98" i="24"/>
  <c r="L98" i="22"/>
  <c r="C64" i="25"/>
  <c r="E64" i="24"/>
  <c r="E64" i="18"/>
  <c r="C71" i="25"/>
  <c r="E71" i="24"/>
  <c r="E71" i="18"/>
  <c r="T77" i="24"/>
  <c r="P77" i="22"/>
  <c r="T84" i="24"/>
  <c r="P84" i="22"/>
  <c r="D64" i="25"/>
  <c r="I64" i="24"/>
  <c r="L64" i="22"/>
  <c r="R73" i="24"/>
  <c r="R80" i="24"/>
  <c r="C85" i="25"/>
  <c r="E85" i="24"/>
  <c r="E85" i="18"/>
  <c r="R87" i="24"/>
  <c r="D92" i="25"/>
  <c r="I92" i="24"/>
  <c r="L92" i="22"/>
  <c r="R94" i="24"/>
  <c r="T78" i="24"/>
  <c r="P78" i="22"/>
  <c r="T92" i="24"/>
  <c r="P92" i="22"/>
  <c r="E93" i="24"/>
  <c r="C93" i="25"/>
  <c r="E93" i="18"/>
  <c r="R74" i="24"/>
  <c r="D79" i="25"/>
  <c r="I79" i="24"/>
  <c r="L79" i="22"/>
  <c r="U97" i="24"/>
  <c r="AA97" i="24" s="1"/>
  <c r="T79" i="24"/>
  <c r="P79" i="22"/>
  <c r="T93" i="24"/>
  <c r="P93" i="22"/>
  <c r="CQ80" i="19"/>
  <c r="CR80" i="19" s="1"/>
  <c r="C80" i="25"/>
  <c r="F80" i="25" s="1"/>
  <c r="E80" i="24"/>
  <c r="E80" i="18"/>
  <c r="T59" i="24"/>
  <c r="P59" i="22"/>
  <c r="I73" i="24"/>
  <c r="D73" i="25"/>
  <c r="L73" i="22"/>
  <c r="U77" i="24"/>
  <c r="AA77" i="24" s="1"/>
  <c r="I80" i="24"/>
  <c r="D80" i="25"/>
  <c r="L80" i="22"/>
  <c r="D87" i="25"/>
  <c r="I87" i="24"/>
  <c r="L87" i="22"/>
  <c r="U91" i="24"/>
  <c r="AA91" i="24" s="1"/>
  <c r="D94" i="25"/>
  <c r="I94" i="24"/>
  <c r="L94" i="22"/>
  <c r="T94" i="22" s="1"/>
  <c r="T79" i="22"/>
  <c r="I54" i="24"/>
  <c r="D54" i="25"/>
  <c r="L54" i="22"/>
  <c r="U58" i="24"/>
  <c r="AA58" i="24" s="1"/>
  <c r="D61" i="25"/>
  <c r="I61" i="24"/>
  <c r="L61" i="22"/>
  <c r="E62" i="24"/>
  <c r="C62" i="25"/>
  <c r="E62" i="18"/>
  <c r="R64" i="24"/>
  <c r="E69" i="24"/>
  <c r="C69" i="25"/>
  <c r="E69" i="18"/>
  <c r="R71" i="24"/>
  <c r="T55" i="24"/>
  <c r="P55" i="22"/>
  <c r="I56" i="24"/>
  <c r="D56" i="25"/>
  <c r="L56" i="22"/>
  <c r="I63" i="24"/>
  <c r="D63" i="25"/>
  <c r="L63" i="22"/>
  <c r="T63" i="22" s="1"/>
  <c r="U67" i="24"/>
  <c r="AA67" i="24" s="1"/>
  <c r="I70" i="24"/>
  <c r="D70" i="25"/>
  <c r="L70" i="22"/>
  <c r="B55" i="22"/>
  <c r="G55" i="22" s="1"/>
  <c r="T56" i="24"/>
  <c r="P56" i="22"/>
  <c r="CQ57" i="19"/>
  <c r="CR57" i="19" s="1"/>
  <c r="C57" i="25"/>
  <c r="E57" i="24"/>
  <c r="E57" i="18"/>
  <c r="R59" i="24"/>
  <c r="U88" i="24"/>
  <c r="AA88" i="24" s="1"/>
  <c r="U95" i="24"/>
  <c r="AA95" i="24" s="1"/>
  <c r="CQ60" i="19"/>
  <c r="CR60" i="19" s="1"/>
  <c r="DA75" i="19"/>
  <c r="BW92" i="19"/>
  <c r="BW59" i="19"/>
  <c r="DA67" i="19"/>
  <c r="DA76" i="19"/>
  <c r="CQ58" i="19"/>
  <c r="CR58" i="19" s="1"/>
  <c r="DA64" i="19"/>
  <c r="DA91" i="19"/>
  <c r="AT73" i="19"/>
  <c r="AT93" i="19"/>
  <c r="AT87" i="19"/>
  <c r="AT54" i="19"/>
  <c r="DA57" i="19"/>
  <c r="CQ77" i="19"/>
  <c r="CR77" i="19" s="1"/>
  <c r="CQ84" i="19"/>
  <c r="CR84" i="19" s="1"/>
  <c r="AT70" i="19"/>
  <c r="AT97" i="19"/>
  <c r="AT91" i="19"/>
  <c r="AT98" i="19"/>
  <c r="AT72" i="19"/>
  <c r="AT59" i="19"/>
  <c r="AT60" i="19"/>
  <c r="AT76" i="19"/>
  <c r="AT83" i="19"/>
  <c r="BW82" i="19"/>
  <c r="AT86" i="19"/>
  <c r="BW91" i="19"/>
  <c r="AT53" i="19"/>
  <c r="AT61" i="19"/>
  <c r="AT74" i="19"/>
  <c r="AT81" i="19"/>
  <c r="AT94" i="19"/>
  <c r="AT75" i="19"/>
  <c r="DA98" i="19"/>
  <c r="AT63" i="19"/>
  <c r="AT64" i="19"/>
  <c r="AT71" i="19"/>
  <c r="AT65" i="19"/>
  <c r="AT85" i="19"/>
  <c r="BW54" i="19"/>
  <c r="CQ59" i="19"/>
  <c r="CR59" i="19" s="1"/>
  <c r="BW61" i="19"/>
  <c r="AT62" i="19"/>
  <c r="DA72" i="19"/>
  <c r="CQ92" i="19"/>
  <c r="CR92" i="19" s="1"/>
  <c r="DA55" i="19"/>
  <c r="CQ70" i="19"/>
  <c r="CR70" i="19" s="1"/>
  <c r="DA80" i="19"/>
  <c r="BW81" i="19"/>
  <c r="DA53" i="19"/>
  <c r="BW71" i="19"/>
  <c r="DA90" i="19"/>
  <c r="DA97" i="19"/>
  <c r="AT82" i="19"/>
  <c r="DA95" i="19"/>
  <c r="DA63" i="19"/>
  <c r="DA81" i="19"/>
  <c r="DA96" i="19"/>
  <c r="DA93" i="19"/>
  <c r="BW60" i="19"/>
  <c r="BW68" i="19"/>
  <c r="DA92" i="19"/>
  <c r="CQ66" i="19"/>
  <c r="CR66" i="19" s="1"/>
  <c r="DA89" i="19"/>
  <c r="DA84" i="19"/>
  <c r="DA77" i="19"/>
  <c r="BW90" i="19"/>
  <c r="BW69" i="19"/>
  <c r="BW83" i="19"/>
  <c r="CQ88" i="19"/>
  <c r="CR88" i="19" s="1"/>
  <c r="DA62" i="19"/>
  <c r="BW87" i="19"/>
  <c r="DA70" i="19"/>
  <c r="CQ79" i="19"/>
  <c r="CR79" i="19" s="1"/>
  <c r="BW56" i="19"/>
  <c r="DA69" i="19"/>
  <c r="DA83" i="19"/>
  <c r="DA73" i="19"/>
  <c r="AT69" i="19"/>
  <c r="BW72" i="19"/>
  <c r="BW86" i="19"/>
  <c r="DA88" i="19"/>
  <c r="AT89" i="19"/>
  <c r="CQ63" i="19"/>
  <c r="CR63" i="19" s="1"/>
  <c r="BW94" i="19"/>
  <c r="BW98" i="19"/>
  <c r="DA56" i="19"/>
  <c r="DA58" i="19"/>
  <c r="BW66" i="19"/>
  <c r="BW70" i="19"/>
  <c r="DA78" i="19"/>
  <c r="DA85" i="19"/>
  <c r="DA94" i="19"/>
  <c r="BW75" i="19"/>
  <c r="BW79" i="19"/>
  <c r="CQ82" i="19"/>
  <c r="CR82" i="19" s="1"/>
  <c r="AT88" i="19"/>
  <c r="CQ91" i="19"/>
  <c r="CR91" i="19" s="1"/>
  <c r="DA60" i="19"/>
  <c r="DA87" i="19"/>
  <c r="BW89" i="19"/>
  <c r="AT96" i="19"/>
  <c r="CQ71" i="19"/>
  <c r="CR71" i="19" s="1"/>
  <c r="BW88" i="19"/>
  <c r="AT56" i="19"/>
  <c r="BW65" i="19"/>
  <c r="DA71" i="19"/>
  <c r="CQ89" i="19"/>
  <c r="CR89" i="19" s="1"/>
  <c r="BW74" i="19"/>
  <c r="CQ93" i="19"/>
  <c r="CR93" i="19" s="1"/>
  <c r="AT95" i="19"/>
  <c r="CQ97" i="19"/>
  <c r="CR97" i="19" s="1"/>
  <c r="CQ96" i="19"/>
  <c r="CR96" i="19" s="1"/>
  <c r="AT58" i="19"/>
  <c r="CQ67" i="19"/>
  <c r="CR67" i="19" s="1"/>
  <c r="AT57" i="19"/>
  <c r="AT68" i="19"/>
  <c r="AT55" i="19"/>
  <c r="DA65" i="19"/>
  <c r="BW73" i="19"/>
  <c r="CQ74" i="19"/>
  <c r="CR74" i="19" s="1"/>
  <c r="CQ78" i="19"/>
  <c r="CR78" i="19" s="1"/>
  <c r="CQ95" i="19"/>
  <c r="CR95" i="19" s="1"/>
  <c r="AT84" i="19"/>
  <c r="BW85" i="19"/>
  <c r="AT92" i="19"/>
  <c r="CQ72" i="19"/>
  <c r="CR72" i="19" s="1"/>
  <c r="CQ94" i="19"/>
  <c r="CR94" i="19" s="1"/>
  <c r="AT77" i="19"/>
  <c r="CQ69" i="19"/>
  <c r="CR69" i="19" s="1"/>
  <c r="AT80" i="19"/>
  <c r="CQ73" i="19"/>
  <c r="CR73" i="19" s="1"/>
  <c r="BW53" i="19"/>
  <c r="CQ86" i="19"/>
  <c r="CR86" i="19" s="1"/>
  <c r="BW76" i="19"/>
  <c r="BW58" i="19"/>
  <c r="AT78" i="19"/>
  <c r="BW84" i="19"/>
  <c r="CQ90" i="19"/>
  <c r="CR90" i="19" s="1"/>
  <c r="CQ62" i="19"/>
  <c r="CR62" i="19" s="1"/>
  <c r="CQ75" i="19"/>
  <c r="CR75" i="19" s="1"/>
  <c r="BW64" i="19"/>
  <c r="AT67" i="19"/>
  <c r="DA61" i="19"/>
  <c r="AT66" i="19"/>
  <c r="BW67" i="19"/>
  <c r="CQ68" i="19"/>
  <c r="CR68" i="19" s="1"/>
  <c r="AT79" i="19"/>
  <c r="BW80" i="19"/>
  <c r="CQ54" i="19"/>
  <c r="CR54" i="19" s="1"/>
  <c r="AT90" i="19"/>
  <c r="BW96" i="19"/>
  <c r="BW62" i="19"/>
  <c r="CQ56" i="19"/>
  <c r="CR56" i="19" s="1"/>
  <c r="CQ53" i="19"/>
  <c r="CR53" i="19" s="1"/>
  <c r="BW97" i="19"/>
  <c r="BW77" i="19"/>
  <c r="DA82" i="19"/>
  <c r="BW95" i="19"/>
  <c r="BW63" i="19"/>
  <c r="BW78" i="19"/>
  <c r="CQ85" i="19"/>
  <c r="CR85" i="19" s="1"/>
  <c r="CQ64" i="19"/>
  <c r="CR64" i="19" s="1"/>
  <c r="CQ65" i="19"/>
  <c r="CR65" i="19" s="1"/>
  <c r="CQ76" i="19"/>
  <c r="CR76" i="19" s="1"/>
  <c r="CQ87" i="19"/>
  <c r="CR87" i="19" s="1"/>
  <c r="CQ98" i="19"/>
  <c r="CR98" i="19" s="1"/>
  <c r="G80" i="25" l="1"/>
  <c r="L80" i="25" s="1"/>
  <c r="M80" i="25"/>
  <c r="G73" i="25"/>
  <c r="L73" i="25" s="1"/>
  <c r="M73" i="25"/>
  <c r="G55" i="25"/>
  <c r="L55" i="25" s="1"/>
  <c r="G83" i="25"/>
  <c r="L83" i="25" s="1"/>
  <c r="M83" i="25"/>
  <c r="G87" i="25"/>
  <c r="L87" i="25" s="1"/>
  <c r="M87" i="25"/>
  <c r="F69" i="25"/>
  <c r="F77" i="25"/>
  <c r="F70" i="25"/>
  <c r="T95" i="22"/>
  <c r="T62" i="22"/>
  <c r="F88" i="25"/>
  <c r="F67" i="25"/>
  <c r="F85" i="25"/>
  <c r="T64" i="22"/>
  <c r="T83" i="22"/>
  <c r="T81" i="22"/>
  <c r="T54" i="22"/>
  <c r="T88" i="22"/>
  <c r="T77" i="22"/>
  <c r="T78" i="22"/>
  <c r="T82" i="22"/>
  <c r="T92" i="22"/>
  <c r="T75" i="22"/>
  <c r="F97" i="25"/>
  <c r="F75" i="25"/>
  <c r="T87" i="22"/>
  <c r="T89" i="22"/>
  <c r="F64" i="25"/>
  <c r="F82" i="25"/>
  <c r="T58" i="22"/>
  <c r="T56" i="22"/>
  <c r="F60" i="25"/>
  <c r="T72" i="22"/>
  <c r="T98" i="22"/>
  <c r="F62" i="25"/>
  <c r="T69" i="22"/>
  <c r="F59" i="25"/>
  <c r="F63" i="25"/>
  <c r="F98" i="25"/>
  <c r="F54" i="25"/>
  <c r="T71" i="22"/>
  <c r="F93" i="25"/>
  <c r="T97" i="22"/>
  <c r="T76" i="22"/>
  <c r="F84" i="25"/>
  <c r="T55" i="22"/>
  <c r="T70" i="22"/>
  <c r="T73" i="22"/>
  <c r="T60" i="22"/>
  <c r="AB71" i="24"/>
  <c r="P71" i="24"/>
  <c r="AD91" i="24"/>
  <c r="AC91" i="24" s="1"/>
  <c r="C91" i="24" s="1"/>
  <c r="AI91" i="24"/>
  <c r="Z91" i="24"/>
  <c r="H91" i="24"/>
  <c r="AH60" i="24"/>
  <c r="D60" i="24"/>
  <c r="AL63" i="24"/>
  <c r="S63" i="24"/>
  <c r="AL56" i="24"/>
  <c r="S56" i="24"/>
  <c r="AH83" i="24"/>
  <c r="D83" i="24"/>
  <c r="AL59" i="24"/>
  <c r="S59" i="24"/>
  <c r="AD87" i="24"/>
  <c r="AC87" i="24" s="1"/>
  <c r="C87" i="24" s="1"/>
  <c r="AH87" i="24"/>
  <c r="D87" i="24"/>
  <c r="AH97" i="24"/>
  <c r="D97" i="24"/>
  <c r="AB90" i="24"/>
  <c r="P90" i="24"/>
  <c r="AH67" i="24"/>
  <c r="D67" i="24"/>
  <c r="Z92" i="24"/>
  <c r="AI92" i="24"/>
  <c r="H92" i="24"/>
  <c r="AD71" i="24"/>
  <c r="AC71" i="24" s="1"/>
  <c r="C71" i="24" s="1"/>
  <c r="AI71" i="24"/>
  <c r="Z71" i="24"/>
  <c r="Y71" i="24" s="1"/>
  <c r="H71" i="24"/>
  <c r="AD94" i="24"/>
  <c r="AC94" i="24" s="1"/>
  <c r="C94" i="24" s="1"/>
  <c r="AI94" i="24"/>
  <c r="Z94" i="24"/>
  <c r="H94" i="24"/>
  <c r="AB63" i="24"/>
  <c r="P63" i="24"/>
  <c r="S64" i="24"/>
  <c r="AH98" i="24"/>
  <c r="D98" i="24"/>
  <c r="AH55" i="24"/>
  <c r="D55" i="24"/>
  <c r="AB56" i="24"/>
  <c r="P56" i="24"/>
  <c r="AI95" i="24"/>
  <c r="H95" i="24"/>
  <c r="Z95" i="24"/>
  <c r="AH88" i="24"/>
  <c r="D88" i="24"/>
  <c r="P64" i="24"/>
  <c r="AB64" i="24"/>
  <c r="AL83" i="24"/>
  <c r="S83" i="24"/>
  <c r="Z69" i="24"/>
  <c r="AI69" i="24"/>
  <c r="AD69" i="24"/>
  <c r="AC69" i="24" s="1"/>
  <c r="C69" i="24" s="1"/>
  <c r="H69" i="24"/>
  <c r="P96" i="24"/>
  <c r="AB96" i="24"/>
  <c r="AI58" i="24"/>
  <c r="AD58" i="24"/>
  <c r="AC58" i="24" s="1"/>
  <c r="C58" i="24" s="1"/>
  <c r="H58" i="24"/>
  <c r="AH71" i="24"/>
  <c r="D71" i="24"/>
  <c r="AL96" i="24"/>
  <c r="S96" i="24"/>
  <c r="P78" i="24"/>
  <c r="AB78" i="24"/>
  <c r="AL81" i="24"/>
  <c r="S81" i="24"/>
  <c r="F71" i="25"/>
  <c r="F92" i="25"/>
  <c r="AL97" i="24"/>
  <c r="S97" i="24"/>
  <c r="P58" i="24"/>
  <c r="AB58" i="24"/>
  <c r="AL54" i="24"/>
  <c r="S54" i="24"/>
  <c r="AI72" i="24"/>
  <c r="Z72" i="24"/>
  <c r="H72" i="24"/>
  <c r="P98" i="24"/>
  <c r="AB98" i="24"/>
  <c r="AD92" i="24"/>
  <c r="AC92" i="24" s="1"/>
  <c r="C92" i="24" s="1"/>
  <c r="AH92" i="24"/>
  <c r="D92" i="24"/>
  <c r="AI87" i="24"/>
  <c r="H87" i="24"/>
  <c r="AH85" i="24"/>
  <c r="D85" i="24"/>
  <c r="AD77" i="24"/>
  <c r="AC77" i="24" s="1"/>
  <c r="C77" i="24" s="1"/>
  <c r="AI77" i="24"/>
  <c r="H77" i="24"/>
  <c r="Z77" i="24"/>
  <c r="AL75" i="24"/>
  <c r="S75" i="24"/>
  <c r="AB77" i="24"/>
  <c r="Y77" i="24" s="1"/>
  <c r="P77" i="24"/>
  <c r="AH54" i="24"/>
  <c r="D54" i="24"/>
  <c r="AH94" i="24"/>
  <c r="D94" i="24"/>
  <c r="AH62" i="24"/>
  <c r="AG62" i="24" s="1"/>
  <c r="D62" i="24"/>
  <c r="AH63" i="24"/>
  <c r="D63" i="24"/>
  <c r="AI97" i="24"/>
  <c r="AD97" i="24"/>
  <c r="AC97" i="24" s="1"/>
  <c r="C97" i="24" s="1"/>
  <c r="Z97" i="24"/>
  <c r="H97" i="24"/>
  <c r="AB92" i="24"/>
  <c r="P92" i="24"/>
  <c r="T53" i="22"/>
  <c r="AI88" i="24"/>
  <c r="Z88" i="24"/>
  <c r="H88" i="24"/>
  <c r="AD88" i="24"/>
  <c r="AC88" i="24" s="1"/>
  <c r="C88" i="24" s="1"/>
  <c r="P97" i="24"/>
  <c r="AB97" i="24"/>
  <c r="AB83" i="24"/>
  <c r="P83" i="24"/>
  <c r="AI67" i="24"/>
  <c r="AD67" i="24"/>
  <c r="AC67" i="24" s="1"/>
  <c r="C67" i="24" s="1"/>
  <c r="H67" i="24"/>
  <c r="Z67" i="24"/>
  <c r="F94" i="25"/>
  <c r="AL72" i="24"/>
  <c r="S72" i="24"/>
  <c r="AI93" i="24"/>
  <c r="H93" i="24"/>
  <c r="Z93" i="24"/>
  <c r="AD79" i="24"/>
  <c r="AC79" i="24" s="1"/>
  <c r="C79" i="24" s="1"/>
  <c r="AH79" i="24"/>
  <c r="D79" i="24"/>
  <c r="P84" i="24"/>
  <c r="AB84" i="24"/>
  <c r="AI66" i="24"/>
  <c r="AD66" i="24"/>
  <c r="AC66" i="24" s="1"/>
  <c r="C66" i="24" s="1"/>
  <c r="Z66" i="24"/>
  <c r="H66" i="24"/>
  <c r="P69" i="24"/>
  <c r="AB69" i="24"/>
  <c r="AD63" i="24"/>
  <c r="AC63" i="24" s="1"/>
  <c r="C63" i="24" s="1"/>
  <c r="AI63" i="24"/>
  <c r="Z63" i="24"/>
  <c r="H63" i="24"/>
  <c r="P80" i="24"/>
  <c r="AB80" i="24"/>
  <c r="AD64" i="24"/>
  <c r="AC64" i="24" s="1"/>
  <c r="C64" i="24" s="1"/>
  <c r="AH64" i="24"/>
  <c r="D64" i="24"/>
  <c r="AD62" i="24"/>
  <c r="AC62" i="24" s="1"/>
  <c r="C62" i="24" s="1"/>
  <c r="AI62" i="24"/>
  <c r="H62" i="24"/>
  <c r="Z62" i="24"/>
  <c r="AB91" i="24"/>
  <c r="P91" i="24"/>
  <c r="AL53" i="24"/>
  <c r="S53" i="24"/>
  <c r="AB89" i="24"/>
  <c r="P89" i="24"/>
  <c r="F79" i="25"/>
  <c r="AL91" i="24"/>
  <c r="S91" i="24"/>
  <c r="AL58" i="24"/>
  <c r="S58" i="24"/>
  <c r="Z61" i="24"/>
  <c r="AI61" i="24"/>
  <c r="AD61" i="24"/>
  <c r="AC61" i="24" s="1"/>
  <c r="C61" i="24" s="1"/>
  <c r="H61" i="24"/>
  <c r="AL93" i="24"/>
  <c r="S93" i="24"/>
  <c r="AB93" i="24"/>
  <c r="P93" i="24"/>
  <c r="AL62" i="24"/>
  <c r="S62" i="24"/>
  <c r="AD55" i="24"/>
  <c r="AC55" i="24" s="1"/>
  <c r="C55" i="24" s="1"/>
  <c r="AI55" i="24"/>
  <c r="H55" i="24"/>
  <c r="Z55" i="24"/>
  <c r="Z65" i="24"/>
  <c r="AL65" i="24"/>
  <c r="S65" i="24"/>
  <c r="AI82" i="24"/>
  <c r="AD82" i="24"/>
  <c r="AC82" i="24" s="1"/>
  <c r="C82" i="24" s="1"/>
  <c r="H82" i="24"/>
  <c r="Z82" i="24"/>
  <c r="Y82" i="24" s="1"/>
  <c r="AL74" i="24"/>
  <c r="S74" i="24"/>
  <c r="F68" i="25"/>
  <c r="AB68" i="24"/>
  <c r="P68" i="24"/>
  <c r="AB88" i="24"/>
  <c r="P88" i="24"/>
  <c r="AD85" i="24"/>
  <c r="AC85" i="24" s="1"/>
  <c r="C85" i="24" s="1"/>
  <c r="AI85" i="24"/>
  <c r="Z85" i="24"/>
  <c r="H85" i="24"/>
  <c r="AI74" i="24"/>
  <c r="AD74" i="24"/>
  <c r="AC74" i="24" s="1"/>
  <c r="C74" i="24" s="1"/>
  <c r="H74" i="24"/>
  <c r="Z74" i="24"/>
  <c r="AB55" i="24"/>
  <c r="P55" i="24"/>
  <c r="AH74" i="24"/>
  <c r="D74" i="24"/>
  <c r="AD70" i="24"/>
  <c r="AC70" i="24" s="1"/>
  <c r="C70" i="24" s="1"/>
  <c r="AI70" i="24"/>
  <c r="Z70" i="24"/>
  <c r="H70" i="24"/>
  <c r="AD93" i="24"/>
  <c r="AC93" i="24" s="1"/>
  <c r="C93" i="24" s="1"/>
  <c r="AH93" i="24"/>
  <c r="AG93" i="24" s="1"/>
  <c r="D93" i="24"/>
  <c r="AL92" i="24"/>
  <c r="S92" i="24"/>
  <c r="AB73" i="24"/>
  <c r="P73" i="24"/>
  <c r="AH77" i="24"/>
  <c r="D77" i="24"/>
  <c r="F90" i="25"/>
  <c r="AD72" i="24"/>
  <c r="AC72" i="24" s="1"/>
  <c r="C72" i="24" s="1"/>
  <c r="AH72" i="24"/>
  <c r="D72" i="24"/>
  <c r="AH68" i="24"/>
  <c r="D68" i="24"/>
  <c r="F74" i="25"/>
  <c r="AB59" i="24"/>
  <c r="P59" i="24"/>
  <c r="AI80" i="24"/>
  <c r="AD80" i="24"/>
  <c r="AC80" i="24" s="1"/>
  <c r="C80" i="24" s="1"/>
  <c r="H80" i="24"/>
  <c r="AI90" i="24"/>
  <c r="AD90" i="24"/>
  <c r="AC90" i="24" s="1"/>
  <c r="C90" i="24" s="1"/>
  <c r="H90" i="24"/>
  <c r="Z90" i="24"/>
  <c r="AH90" i="24"/>
  <c r="D90" i="24"/>
  <c r="AD68" i="24"/>
  <c r="AC68" i="24" s="1"/>
  <c r="C68" i="24" s="1"/>
  <c r="AI68" i="24"/>
  <c r="Z68" i="24"/>
  <c r="H68" i="24"/>
  <c r="F72" i="25"/>
  <c r="AL66" i="24"/>
  <c r="S66" i="24"/>
  <c r="Z81" i="24"/>
  <c r="AI81" i="24"/>
  <c r="H81" i="24"/>
  <c r="AD81" i="24"/>
  <c r="AC81" i="24" s="1"/>
  <c r="C81" i="24" s="1"/>
  <c r="F95" i="25"/>
  <c r="AH81" i="24"/>
  <c r="D81" i="24"/>
  <c r="AI60" i="24"/>
  <c r="H60" i="24"/>
  <c r="AD60" i="24"/>
  <c r="AC60" i="24" s="1"/>
  <c r="C60" i="24" s="1"/>
  <c r="Z60" i="24"/>
  <c r="Y60" i="24" s="1"/>
  <c r="AL86" i="24"/>
  <c r="S86" i="24"/>
  <c r="AL71" i="24"/>
  <c r="S71" i="24"/>
  <c r="AI65" i="24"/>
  <c r="H65" i="24"/>
  <c r="AH76" i="24"/>
  <c r="D76" i="24"/>
  <c r="AL76" i="24"/>
  <c r="S76" i="24"/>
  <c r="AB85" i="24"/>
  <c r="P85" i="24"/>
  <c r="AI78" i="24"/>
  <c r="Z78" i="24"/>
  <c r="H78" i="24"/>
  <c r="AL68" i="24"/>
  <c r="S68" i="24"/>
  <c r="P53" i="24"/>
  <c r="AB53" i="24"/>
  <c r="F89" i="25"/>
  <c r="AB70" i="24"/>
  <c r="P70" i="24"/>
  <c r="AL67" i="24"/>
  <c r="S67" i="24"/>
  <c r="AD95" i="24"/>
  <c r="AC95" i="24" s="1"/>
  <c r="C95" i="24" s="1"/>
  <c r="AH95" i="24"/>
  <c r="D95" i="24"/>
  <c r="F81" i="25"/>
  <c r="AI86" i="24"/>
  <c r="Z86" i="24"/>
  <c r="H86" i="24"/>
  <c r="AL73" i="24"/>
  <c r="S73" i="24"/>
  <c r="AI64" i="24"/>
  <c r="Z64" i="24"/>
  <c r="H64" i="24"/>
  <c r="AD98" i="24"/>
  <c r="AC98" i="24" s="1"/>
  <c r="C98" i="24" s="1"/>
  <c r="AI98" i="24"/>
  <c r="Z98" i="24"/>
  <c r="Y98" i="24" s="1"/>
  <c r="H98" i="24"/>
  <c r="B98" i="24" s="1"/>
  <c r="F76" i="25"/>
  <c r="F91" i="25"/>
  <c r="F56" i="25"/>
  <c r="AL89" i="24"/>
  <c r="S89" i="24"/>
  <c r="AH89" i="24"/>
  <c r="D89" i="24"/>
  <c r="P61" i="24"/>
  <c r="AB61" i="24"/>
  <c r="F86" i="25"/>
  <c r="J87" i="25"/>
  <c r="AB95" i="24"/>
  <c r="P95" i="24"/>
  <c r="AL78" i="24"/>
  <c r="S78" i="24"/>
  <c r="AB62" i="24"/>
  <c r="P62" i="24"/>
  <c r="AH91" i="24"/>
  <c r="AG91" i="24" s="1"/>
  <c r="D91" i="24"/>
  <c r="AD56" i="24"/>
  <c r="AC56" i="24" s="1"/>
  <c r="C56" i="24" s="1"/>
  <c r="AH56" i="24"/>
  <c r="D56" i="24"/>
  <c r="AH53" i="24"/>
  <c r="D53" i="24"/>
  <c r="T67" i="22"/>
  <c r="AI75" i="24"/>
  <c r="Z75" i="24"/>
  <c r="Y75" i="24" s="1"/>
  <c r="AD75" i="24"/>
  <c r="AC75" i="24" s="1"/>
  <c r="C75" i="24" s="1"/>
  <c r="H75" i="24"/>
  <c r="T66" i="22"/>
  <c r="Z59" i="24"/>
  <c r="AI59" i="24"/>
  <c r="AD59" i="24"/>
  <c r="AC59" i="24" s="1"/>
  <c r="C59" i="24" s="1"/>
  <c r="H59" i="24"/>
  <c r="AD86" i="24"/>
  <c r="AC86" i="24" s="1"/>
  <c r="C86" i="24" s="1"/>
  <c r="AH86" i="24"/>
  <c r="D86" i="24"/>
  <c r="Z58" i="24"/>
  <c r="Y58" i="24" s="1"/>
  <c r="AH58" i="24"/>
  <c r="D58" i="24"/>
  <c r="F78" i="25"/>
  <c r="AD73" i="24"/>
  <c r="AC73" i="24" s="1"/>
  <c r="C73" i="24" s="1"/>
  <c r="AH73" i="24"/>
  <c r="D73" i="24"/>
  <c r="AH70" i="24"/>
  <c r="D70" i="24"/>
  <c r="P67" i="24"/>
  <c r="AB67" i="24"/>
  <c r="AL55" i="24"/>
  <c r="S55" i="24"/>
  <c r="AB72" i="24"/>
  <c r="P72" i="24"/>
  <c r="F53" i="25"/>
  <c r="Z83" i="24"/>
  <c r="AI83" i="24"/>
  <c r="AD83" i="24"/>
  <c r="AC83" i="24" s="1"/>
  <c r="C83" i="24" s="1"/>
  <c r="H83" i="24"/>
  <c r="AL88" i="24"/>
  <c r="S88" i="24"/>
  <c r="AL80" i="24"/>
  <c r="S80" i="24"/>
  <c r="P75" i="24"/>
  <c r="AB75" i="24"/>
  <c r="AD65" i="24"/>
  <c r="AC65" i="24" s="1"/>
  <c r="C65" i="24" s="1"/>
  <c r="AH65" i="24"/>
  <c r="D65" i="24"/>
  <c r="F58" i="25"/>
  <c r="AD78" i="24"/>
  <c r="AC78" i="24" s="1"/>
  <c r="C78" i="24" s="1"/>
  <c r="AH78" i="24"/>
  <c r="D78" i="24"/>
  <c r="AB81" i="24"/>
  <c r="P81" i="24"/>
  <c r="J73" i="25"/>
  <c r="AI53" i="24"/>
  <c r="AD53" i="24"/>
  <c r="AC53" i="24" s="1"/>
  <c r="C53" i="24" s="1"/>
  <c r="Z53" i="24"/>
  <c r="H53" i="24"/>
  <c r="AI56" i="24"/>
  <c r="H56" i="24"/>
  <c r="Z56" i="24"/>
  <c r="AL98" i="24"/>
  <c r="S98" i="24"/>
  <c r="AL61" i="24"/>
  <c r="S61" i="24"/>
  <c r="AL94" i="24"/>
  <c r="S94" i="24"/>
  <c r="AL85" i="24"/>
  <c r="S85" i="24"/>
  <c r="F65" i="25"/>
  <c r="AB66" i="24"/>
  <c r="P66" i="24"/>
  <c r="AH61" i="24"/>
  <c r="D61" i="24"/>
  <c r="AI57" i="24"/>
  <c r="H57" i="24"/>
  <c r="Z57" i="24"/>
  <c r="AB57" i="24"/>
  <c r="Y57" i="24" s="1"/>
  <c r="P57" i="24"/>
  <c r="AH75" i="24"/>
  <c r="AG75" i="24" s="1"/>
  <c r="D75" i="24"/>
  <c r="AI79" i="24"/>
  <c r="Z79" i="24"/>
  <c r="H79" i="24"/>
  <c r="AL77" i="24"/>
  <c r="S77" i="24"/>
  <c r="AI76" i="24"/>
  <c r="AD76" i="24"/>
  <c r="AC76" i="24" s="1"/>
  <c r="C76" i="24" s="1"/>
  <c r="H76" i="24"/>
  <c r="Z76" i="24"/>
  <c r="P86" i="24"/>
  <c r="AB86" i="24"/>
  <c r="AI96" i="24"/>
  <c r="AD96" i="24"/>
  <c r="AC96" i="24" s="1"/>
  <c r="C96" i="24" s="1"/>
  <c r="Z96" i="24"/>
  <c r="H96" i="24"/>
  <c r="AH96" i="24"/>
  <c r="D96" i="24"/>
  <c r="AH59" i="24"/>
  <c r="D59" i="24"/>
  <c r="AL60" i="24"/>
  <c r="S60" i="24"/>
  <c r="AB60" i="24"/>
  <c r="P60" i="24"/>
  <c r="AH84" i="24"/>
  <c r="D84" i="24"/>
  <c r="AL69" i="24"/>
  <c r="S69" i="24"/>
  <c r="AL82" i="24"/>
  <c r="S82" i="24"/>
  <c r="F96" i="25"/>
  <c r="AH69" i="24"/>
  <c r="D69" i="24"/>
  <c r="P74" i="24"/>
  <c r="AB74" i="24"/>
  <c r="AH82" i="24"/>
  <c r="D82" i="24"/>
  <c r="T59" i="22"/>
  <c r="AB87" i="24"/>
  <c r="P87" i="24"/>
  <c r="P65" i="24"/>
  <c r="AB65" i="24"/>
  <c r="AD84" i="24"/>
  <c r="AC84" i="24" s="1"/>
  <c r="C84" i="24" s="1"/>
  <c r="AI84" i="24"/>
  <c r="H84" i="24"/>
  <c r="Z84" i="24"/>
  <c r="Z80" i="24"/>
  <c r="AH80" i="24"/>
  <c r="D80" i="24"/>
  <c r="AI89" i="24"/>
  <c r="AD89" i="24"/>
  <c r="AC89" i="24" s="1"/>
  <c r="C89" i="24" s="1"/>
  <c r="Z89" i="24"/>
  <c r="H89" i="24"/>
  <c r="AL95" i="24"/>
  <c r="S95" i="24"/>
  <c r="Z87" i="24"/>
  <c r="AL87" i="24"/>
  <c r="S87" i="24"/>
  <c r="P79" i="24"/>
  <c r="AB79" i="24"/>
  <c r="AL79" i="24"/>
  <c r="S79" i="24"/>
  <c r="AD57" i="24"/>
  <c r="AC57" i="24" s="1"/>
  <c r="C57" i="24" s="1"/>
  <c r="AH57" i="24"/>
  <c r="D57" i="24"/>
  <c r="F57" i="25"/>
  <c r="AI54" i="24"/>
  <c r="AD54" i="24"/>
  <c r="AC54" i="24" s="1"/>
  <c r="C54" i="24" s="1"/>
  <c r="Z54" i="24"/>
  <c r="Y54" i="24" s="1"/>
  <c r="H54" i="24"/>
  <c r="AH66" i="24"/>
  <c r="D66" i="24"/>
  <c r="AI73" i="24"/>
  <c r="Z73" i="24"/>
  <c r="H73" i="24"/>
  <c r="AB94" i="24"/>
  <c r="P94" i="24"/>
  <c r="AL84" i="24"/>
  <c r="S84" i="24"/>
  <c r="AL90" i="24"/>
  <c r="S90" i="24"/>
  <c r="AL70" i="24"/>
  <c r="S70" i="24"/>
  <c r="F66" i="25"/>
  <c r="F61" i="25"/>
  <c r="P76" i="24"/>
  <c r="AB76" i="24"/>
  <c r="AL57" i="24"/>
  <c r="S57" i="24"/>
  <c r="J55" i="25" l="1"/>
  <c r="N73" i="25"/>
  <c r="N87" i="25"/>
  <c r="N71" i="25"/>
  <c r="N67" i="25"/>
  <c r="N86" i="25"/>
  <c r="N64" i="25"/>
  <c r="N75" i="25"/>
  <c r="N97" i="25"/>
  <c r="J80" i="25"/>
  <c r="N80" i="25"/>
  <c r="N77" i="25"/>
  <c r="N69" i="25"/>
  <c r="N66" i="25"/>
  <c r="N56" i="25"/>
  <c r="N58" i="25"/>
  <c r="N83" i="25"/>
  <c r="J83" i="25"/>
  <c r="N55" i="25"/>
  <c r="G67" i="25"/>
  <c r="M67" i="25" s="1"/>
  <c r="G86" i="25"/>
  <c r="L86" i="25" s="1"/>
  <c r="M86" i="25"/>
  <c r="G81" i="25"/>
  <c r="L81" i="25" s="1"/>
  <c r="M81" i="25"/>
  <c r="G98" i="25"/>
  <c r="M98" i="25" s="1"/>
  <c r="G92" i="25"/>
  <c r="L92" i="25" s="1"/>
  <c r="M92" i="25"/>
  <c r="G85" i="25"/>
  <c r="N85" i="25" s="1"/>
  <c r="M85" i="25"/>
  <c r="G90" i="25"/>
  <c r="L90" i="25" s="1"/>
  <c r="G88" i="25"/>
  <c r="N88" i="25" s="1"/>
  <c r="M88" i="25"/>
  <c r="G60" i="25"/>
  <c r="L60" i="25" s="1"/>
  <c r="M60" i="25"/>
  <c r="G61" i="25"/>
  <c r="L61" i="25" s="1"/>
  <c r="M61" i="25"/>
  <c r="G70" i="25"/>
  <c r="N70" i="25" s="1"/>
  <c r="M70" i="25"/>
  <c r="G82" i="25"/>
  <c r="N82" i="25" s="1"/>
  <c r="M82" i="25"/>
  <c r="G77" i="25"/>
  <c r="M77" i="25" s="1"/>
  <c r="G64" i="25"/>
  <c r="M64" i="25"/>
  <c r="G69" i="25"/>
  <c r="M69" i="25"/>
  <c r="G63" i="25"/>
  <c r="L63" i="25" s="1"/>
  <c r="M63" i="25"/>
  <c r="G59" i="25"/>
  <c r="L59" i="25" s="1"/>
  <c r="M59" i="25"/>
  <c r="G62" i="25"/>
  <c r="M62" i="25" s="1"/>
  <c r="G72" i="25"/>
  <c r="L72" i="25" s="1"/>
  <c r="M72" i="25"/>
  <c r="G57" i="25"/>
  <c r="L57" i="25" s="1"/>
  <c r="M57" i="25"/>
  <c r="G53" i="25"/>
  <c r="L53" i="25" s="1"/>
  <c r="G94" i="25"/>
  <c r="L94" i="25" s="1"/>
  <c r="M94" i="25"/>
  <c r="G68" i="25"/>
  <c r="L68" i="25" s="1"/>
  <c r="M68" i="25"/>
  <c r="G75" i="25"/>
  <c r="M75" i="25"/>
  <c r="G56" i="25"/>
  <c r="L56" i="25" s="1"/>
  <c r="G97" i="25"/>
  <c r="M97" i="25"/>
  <c r="G66" i="25"/>
  <c r="L66" i="25" s="1"/>
  <c r="M66" i="25"/>
  <c r="G91" i="25"/>
  <c r="L91" i="25" s="1"/>
  <c r="M91" i="25"/>
  <c r="G89" i="25"/>
  <c r="L89" i="25" s="1"/>
  <c r="G84" i="25"/>
  <c r="N84" i="25" s="1"/>
  <c r="M84" i="25"/>
  <c r="M55" i="25"/>
  <c r="G58" i="25"/>
  <c r="L58" i="25" s="1"/>
  <c r="M58" i="25"/>
  <c r="G76" i="25"/>
  <c r="L76" i="25" s="1"/>
  <c r="G96" i="25"/>
  <c r="L96" i="25" s="1"/>
  <c r="G93" i="25"/>
  <c r="N93" i="25" s="1"/>
  <c r="M93" i="25"/>
  <c r="G71" i="25"/>
  <c r="L71" i="25" s="1"/>
  <c r="M71" i="25"/>
  <c r="G65" i="25"/>
  <c r="L65" i="25" s="1"/>
  <c r="M65" i="25"/>
  <c r="G95" i="25"/>
  <c r="L95" i="25" s="1"/>
  <c r="G79" i="25"/>
  <c r="L79" i="25" s="1"/>
  <c r="G78" i="25"/>
  <c r="L78" i="25" s="1"/>
  <c r="M78" i="25"/>
  <c r="G74" i="25"/>
  <c r="L74" i="25" s="1"/>
  <c r="M74" i="25"/>
  <c r="G54" i="25"/>
  <c r="N54" i="25" s="1"/>
  <c r="M54" i="25"/>
  <c r="AG80" i="24"/>
  <c r="AG96" i="24"/>
  <c r="AG86" i="24"/>
  <c r="AG61" i="24"/>
  <c r="B59" i="24"/>
  <c r="Y86" i="24"/>
  <c r="Y59" i="24"/>
  <c r="Y80" i="24"/>
  <c r="Y85" i="24"/>
  <c r="AG77" i="24"/>
  <c r="Y90" i="24"/>
  <c r="B64" i="24"/>
  <c r="B60" i="24"/>
  <c r="Y84" i="24"/>
  <c r="Y76" i="24"/>
  <c r="AG81" i="24"/>
  <c r="B58" i="24"/>
  <c r="B76" i="24"/>
  <c r="B54" i="24"/>
  <c r="AG57" i="24"/>
  <c r="B79" i="24"/>
  <c r="AG85" i="24"/>
  <c r="B56" i="24"/>
  <c r="Y83" i="24"/>
  <c r="Y64" i="24"/>
  <c r="Y56" i="24"/>
  <c r="AG70" i="24"/>
  <c r="B67" i="24"/>
  <c r="B74" i="24"/>
  <c r="Y66" i="24"/>
  <c r="B73" i="24"/>
  <c r="AG67" i="24"/>
  <c r="AG78" i="24"/>
  <c r="Y62" i="24"/>
  <c r="B78" i="24"/>
  <c r="B80" i="24"/>
  <c r="AG66" i="24"/>
  <c r="AG65" i="24"/>
  <c r="J95" i="25"/>
  <c r="J68" i="25"/>
  <c r="J71" i="25"/>
  <c r="AG92" i="24"/>
  <c r="Y79" i="24"/>
  <c r="AG54" i="24"/>
  <c r="AG83" i="24"/>
  <c r="B87" i="24"/>
  <c r="B81" i="24"/>
  <c r="B70" i="24"/>
  <c r="B61" i="24"/>
  <c r="AG64" i="24"/>
  <c r="AG79" i="24"/>
  <c r="AG94" i="24"/>
  <c r="Y87" i="24"/>
  <c r="AG59" i="24"/>
  <c r="B75" i="24"/>
  <c r="Y70" i="24"/>
  <c r="B72" i="24"/>
  <c r="AG97" i="24"/>
  <c r="B86" i="24"/>
  <c r="AG53" i="24"/>
  <c r="AG76" i="24"/>
  <c r="Y81" i="24"/>
  <c r="B82" i="24"/>
  <c r="Y93" i="24"/>
  <c r="Y72" i="24"/>
  <c r="AG60" i="24"/>
  <c r="AG98" i="24"/>
  <c r="Y73" i="24"/>
  <c r="B94" i="24"/>
  <c r="AG89" i="24"/>
  <c r="Y61" i="24"/>
  <c r="B93" i="24"/>
  <c r="B97" i="24"/>
  <c r="Y78" i="24"/>
  <c r="AG88" i="24"/>
  <c r="AG87" i="24"/>
  <c r="B91" i="24"/>
  <c r="Y69" i="24"/>
  <c r="B53" i="24"/>
  <c r="AG73" i="24"/>
  <c r="AG56" i="24"/>
  <c r="B89" i="24"/>
  <c r="Y97" i="24"/>
  <c r="Y95" i="24"/>
  <c r="Y91" i="24"/>
  <c r="B85" i="24"/>
  <c r="Y53" i="24"/>
  <c r="AG95" i="24"/>
  <c r="AG68" i="24"/>
  <c r="AG74" i="24"/>
  <c r="B63" i="24"/>
  <c r="B95" i="24"/>
  <c r="AG84" i="24"/>
  <c r="B69" i="24"/>
  <c r="B57" i="24"/>
  <c r="B68" i="24"/>
  <c r="Y63" i="24"/>
  <c r="B92" i="24"/>
  <c r="B88" i="24"/>
  <c r="AG82" i="24"/>
  <c r="Y68" i="24"/>
  <c r="AG72" i="24"/>
  <c r="Y65" i="24"/>
  <c r="B77" i="24"/>
  <c r="B71" i="24"/>
  <c r="B55" i="24"/>
  <c r="AG55" i="24"/>
  <c r="AG90" i="24"/>
  <c r="J65" i="25"/>
  <c r="B66" i="24"/>
  <c r="B90" i="24"/>
  <c r="B84" i="24"/>
  <c r="B62" i="24"/>
  <c r="Y88" i="24"/>
  <c r="Y94" i="24"/>
  <c r="B96" i="24"/>
  <c r="Y96" i="24"/>
  <c r="Y89" i="24"/>
  <c r="B83" i="24"/>
  <c r="AG69" i="24"/>
  <c r="AG58" i="24"/>
  <c r="B65" i="24"/>
  <c r="Y74" i="24"/>
  <c r="Y55" i="24"/>
  <c r="Y67" i="24"/>
  <c r="AG63" i="24"/>
  <c r="AG71" i="24"/>
  <c r="Y92" i="24"/>
  <c r="N96" i="25" l="1"/>
  <c r="N61" i="25"/>
  <c r="J94" i="25"/>
  <c r="M95" i="25"/>
  <c r="M56" i="25"/>
  <c r="N94" i="25"/>
  <c r="N68" i="25"/>
  <c r="N57" i="25"/>
  <c r="N72" i="25"/>
  <c r="N62" i="25"/>
  <c r="J57" i="25"/>
  <c r="N74" i="25"/>
  <c r="J66" i="25"/>
  <c r="N98" i="25"/>
  <c r="N81" i="25"/>
  <c r="J81" i="25"/>
  <c r="J56" i="25"/>
  <c r="N92" i="25"/>
  <c r="N90" i="25"/>
  <c r="N60" i="25"/>
  <c r="N59" i="25"/>
  <c r="N91" i="25"/>
  <c r="J78" i="25"/>
  <c r="J59" i="25"/>
  <c r="N78" i="25"/>
  <c r="N53" i="25"/>
  <c r="N76" i="25"/>
  <c r="N65" i="25"/>
  <c r="N63" i="25"/>
  <c r="N89" i="25"/>
  <c r="J74" i="25"/>
  <c r="M76" i="25"/>
  <c r="M53" i="25"/>
  <c r="N95" i="25"/>
  <c r="J61" i="25"/>
  <c r="J54" i="25"/>
  <c r="L54" i="25"/>
  <c r="J84" i="25"/>
  <c r="L84" i="25"/>
  <c r="J88" i="25"/>
  <c r="L88" i="25"/>
  <c r="J58" i="25"/>
  <c r="M89" i="25"/>
  <c r="M90" i="25"/>
  <c r="J60" i="25"/>
  <c r="J62" i="25"/>
  <c r="L62" i="25"/>
  <c r="M79" i="25"/>
  <c r="L85" i="25"/>
  <c r="J85" i="25"/>
  <c r="L70" i="25"/>
  <c r="J70" i="25"/>
  <c r="J63" i="25"/>
  <c r="J97" i="25"/>
  <c r="L97" i="25"/>
  <c r="L69" i="25"/>
  <c r="J69" i="25"/>
  <c r="J98" i="25"/>
  <c r="L98" i="25"/>
  <c r="J79" i="25"/>
  <c r="J75" i="25"/>
  <c r="L75" i="25"/>
  <c r="L77" i="25"/>
  <c r="J77" i="25"/>
  <c r="J72" i="25"/>
  <c r="J93" i="25"/>
  <c r="L93" i="25"/>
  <c r="J89" i="25"/>
  <c r="J53" i="25"/>
  <c r="J76" i="25"/>
  <c r="J64" i="25"/>
  <c r="L64" i="25"/>
  <c r="J90" i="25"/>
  <c r="J96" i="25"/>
  <c r="J91" i="25"/>
  <c r="J92" i="25"/>
  <c r="J86" i="25"/>
  <c r="M96" i="25"/>
  <c r="J82" i="25"/>
  <c r="L82" i="25"/>
  <c r="J67" i="25"/>
  <c r="L67" i="25"/>
  <c r="F25" i="15"/>
  <c r="E25" i="15"/>
  <c r="F24" i="15"/>
  <c r="E24" i="15"/>
  <c r="F23" i="15"/>
  <c r="E23" i="15"/>
  <c r="F22" i="15"/>
  <c r="E22" i="15"/>
  <c r="F21" i="15"/>
  <c r="E21" i="15"/>
  <c r="F20" i="15"/>
  <c r="E20" i="15"/>
  <c r="F19" i="15"/>
  <c r="E19" i="15"/>
  <c r="F18" i="15"/>
  <c r="E18" i="15"/>
  <c r="F17" i="15"/>
  <c r="E17" i="15"/>
  <c r="C98" i="17" l="1"/>
  <c r="D98" i="17"/>
  <c r="C96" i="17"/>
  <c r="D96" i="17"/>
  <c r="C94" i="17"/>
  <c r="D94" i="17"/>
  <c r="C92" i="17"/>
  <c r="D92" i="17"/>
  <c r="C90" i="17"/>
  <c r="D90" i="17"/>
  <c r="C88" i="17"/>
  <c r="D88" i="17"/>
  <c r="C86" i="17"/>
  <c r="D86" i="17"/>
  <c r="C84" i="17"/>
  <c r="D84" i="17"/>
  <c r="C82" i="17"/>
  <c r="D82" i="17"/>
  <c r="C80" i="17"/>
  <c r="D80" i="17"/>
  <c r="C78" i="17"/>
  <c r="D78" i="17"/>
  <c r="C76" i="17"/>
  <c r="D76" i="17"/>
  <c r="C74" i="17"/>
  <c r="D74" i="17"/>
  <c r="C72" i="17"/>
  <c r="D72" i="17"/>
  <c r="C70" i="17"/>
  <c r="D70" i="17"/>
  <c r="C68" i="17"/>
  <c r="D68" i="17"/>
  <c r="C66" i="17"/>
  <c r="D66" i="17"/>
  <c r="C64" i="17"/>
  <c r="D64" i="17"/>
  <c r="C62" i="17"/>
  <c r="D62" i="17"/>
  <c r="C60" i="17"/>
  <c r="D60" i="17"/>
  <c r="C58" i="17"/>
  <c r="D58" i="17"/>
  <c r="C56" i="17"/>
  <c r="D56" i="17"/>
  <c r="C54" i="17"/>
  <c r="D54" i="17"/>
  <c r="C97" i="17"/>
  <c r="D97" i="17"/>
  <c r="C95" i="17"/>
  <c r="D95" i="17"/>
  <c r="C93" i="17"/>
  <c r="D93" i="17"/>
  <c r="C91" i="17"/>
  <c r="D91" i="17"/>
  <c r="C89" i="17"/>
  <c r="D89" i="17"/>
  <c r="C87" i="17"/>
  <c r="D87" i="17"/>
  <c r="C85" i="17"/>
  <c r="D85" i="17"/>
  <c r="C83" i="17"/>
  <c r="D83" i="17"/>
  <c r="C81" i="17"/>
  <c r="D81" i="17"/>
  <c r="C79" i="17"/>
  <c r="D79" i="17"/>
  <c r="C77" i="17"/>
  <c r="D77" i="17"/>
  <c r="C75" i="17"/>
  <c r="D75" i="17"/>
  <c r="C73" i="17"/>
  <c r="D73" i="17"/>
  <c r="C71" i="17"/>
  <c r="D71" i="17"/>
  <c r="C69" i="17"/>
  <c r="D69" i="17"/>
  <c r="C67" i="17"/>
  <c r="D67" i="17"/>
  <c r="C65" i="17"/>
  <c r="D65" i="17"/>
  <c r="C63" i="17"/>
  <c r="D63" i="17"/>
  <c r="C61" i="17"/>
  <c r="D61" i="17"/>
  <c r="C59" i="17"/>
  <c r="D59" i="17"/>
  <c r="C57" i="17"/>
  <c r="D57" i="17"/>
  <c r="C55" i="17"/>
  <c r="D55" i="17"/>
</calcChain>
</file>

<file path=xl/comments1.xml><?xml version="1.0" encoding="utf-8"?>
<comments xmlns="http://schemas.openxmlformats.org/spreadsheetml/2006/main">
  <authors>
    <author>Sergio</author>
  </authors>
  <commentList>
    <comment ref="M57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Este dato corresponde al sobregiro que fue otorgado a la banca agrícola</t>
        </r>
      </text>
    </comment>
  </commentList>
</comments>
</file>

<file path=xl/comments2.xml><?xml version="1.0" encoding="utf-8"?>
<comments xmlns="http://schemas.openxmlformats.org/spreadsheetml/2006/main">
  <authors>
    <author>sergiomartin007@gmail.com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Base monetaria =recursos u obligaciones del banco central sin credito neto de otros conceptos</t>
        </r>
      </text>
    </comment>
  </commentList>
</comments>
</file>

<file path=xl/comments3.xml><?xml version="1.0" encoding="utf-8"?>
<comments xmlns="http://schemas.openxmlformats.org/spreadsheetml/2006/main">
  <authors>
    <author>sergiomartin007@gmail.com</author>
  </authors>
  <commentList>
    <comment ref="B2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Proviene de los cálculos del archivo de RIXX01.XLS
</t>
        </r>
      </text>
    </comment>
    <comment ref="C2" authorId="0" shapeId="0">
      <text>
        <r>
          <rPr>
            <b/>
            <sz val="9"/>
            <color indexed="81"/>
            <rFont val="Tahoma"/>
            <charset val="1"/>
          </rPr>
          <t>sergiomartin007@gmail.com:</t>
        </r>
        <r>
          <rPr>
            <sz val="9"/>
            <color indexed="81"/>
            <rFont val="Tahoma"/>
            <charset val="1"/>
          </rPr>
          <t xml:space="preserve">
Fuente: Cincuenta años de banca central, 1975</t>
        </r>
      </text>
    </comment>
  </commentList>
</comments>
</file>

<file path=xl/sharedStrings.xml><?xml version="1.0" encoding="utf-8"?>
<sst xmlns="http://schemas.openxmlformats.org/spreadsheetml/2006/main" count="9934" uniqueCount="282">
  <si>
    <t>1. Disponibilidades</t>
  </si>
  <si>
    <t>1. Billetes</t>
  </si>
  <si>
    <t>2. Monedas</t>
  </si>
  <si>
    <t>B. Cheques</t>
  </si>
  <si>
    <t>C. Depositos</t>
  </si>
  <si>
    <t>1. Cheques</t>
  </si>
  <si>
    <t>a. Valores</t>
  </si>
  <si>
    <t xml:space="preserve">b. Crédito </t>
  </si>
  <si>
    <t xml:space="preserve">a. Valores </t>
  </si>
  <si>
    <t>b. Crédito</t>
  </si>
  <si>
    <t>ii. Otros</t>
  </si>
  <si>
    <t xml:space="preserve">b. Obligaciones </t>
  </si>
  <si>
    <t>Redescuentos</t>
  </si>
  <si>
    <t>Informe Anual, 1981</t>
  </si>
  <si>
    <t>Informe Anual, 1980, p. 29</t>
  </si>
  <si>
    <t>-</t>
  </si>
  <si>
    <t>01 - 32</t>
  </si>
  <si>
    <t>02 - 32</t>
  </si>
  <si>
    <t>03 - 32</t>
  </si>
  <si>
    <t>04 - 32</t>
  </si>
  <si>
    <t>05 - 32</t>
  </si>
  <si>
    <t>06 - 32</t>
  </si>
  <si>
    <t>07 - 32</t>
  </si>
  <si>
    <t>08 - 32</t>
  </si>
  <si>
    <t>09 - 32</t>
  </si>
  <si>
    <t>10 - 32</t>
  </si>
  <si>
    <t>11 - 32</t>
  </si>
  <si>
    <t>12 - 32</t>
  </si>
  <si>
    <t>01 - 33</t>
  </si>
  <si>
    <t>02 - 33</t>
  </si>
  <si>
    <t>03 - 33</t>
  </si>
  <si>
    <t>04 - 33</t>
  </si>
  <si>
    <t>05 - 33</t>
  </si>
  <si>
    <t>06 - 33</t>
  </si>
  <si>
    <t>07 - 33</t>
  </si>
  <si>
    <t>08 - 33</t>
  </si>
  <si>
    <t>09 - 33</t>
  </si>
  <si>
    <t>10 - 33</t>
  </si>
  <si>
    <t>11 - 33</t>
  </si>
  <si>
    <t>12 - 33</t>
  </si>
  <si>
    <t>01 - 34</t>
  </si>
  <si>
    <t>02 - 34</t>
  </si>
  <si>
    <t>03 - 34</t>
  </si>
  <si>
    <t>04 - 34</t>
  </si>
  <si>
    <t>05 - 34</t>
  </si>
  <si>
    <t>06 - 34</t>
  </si>
  <si>
    <t>07 - 34</t>
  </si>
  <si>
    <t>08 - 34</t>
  </si>
  <si>
    <t>09 - 34</t>
  </si>
  <si>
    <t>10 - 34</t>
  </si>
  <si>
    <t>11 - 34</t>
  </si>
  <si>
    <t>12 - 34</t>
  </si>
  <si>
    <t>01 - 35</t>
  </si>
  <si>
    <t>02 - 35</t>
  </si>
  <si>
    <t>03 - 35</t>
  </si>
  <si>
    <t>04 - 35</t>
  </si>
  <si>
    <t>05 - 35</t>
  </si>
  <si>
    <t>06 - 35</t>
  </si>
  <si>
    <t>07 - 35</t>
  </si>
  <si>
    <t>08 - 35</t>
  </si>
  <si>
    <t>09 - 35</t>
  </si>
  <si>
    <t>10 - 35</t>
  </si>
  <si>
    <t>11 - 35</t>
  </si>
  <si>
    <t>12 - 35</t>
  </si>
  <si>
    <t>01 - 36</t>
  </si>
  <si>
    <t>02 - 36</t>
  </si>
  <si>
    <t>03 - 36</t>
  </si>
  <si>
    <t>04 - 36</t>
  </si>
  <si>
    <t>05 - 36</t>
  </si>
  <si>
    <t>06 - 36</t>
  </si>
  <si>
    <t>07 - 36</t>
  </si>
  <si>
    <t>08 - 36</t>
  </si>
  <si>
    <t>09 - 36</t>
  </si>
  <si>
    <t>10 - 36</t>
  </si>
  <si>
    <t>11 - 36</t>
  </si>
  <si>
    <t>12 - 36</t>
  </si>
  <si>
    <t>01 - 37</t>
  </si>
  <si>
    <t>02 - 37</t>
  </si>
  <si>
    <t>03 - 37</t>
  </si>
  <si>
    <t>04 - 37</t>
  </si>
  <si>
    <t>05 - 37</t>
  </si>
  <si>
    <t>06 - 37</t>
  </si>
  <si>
    <t>07 - 37</t>
  </si>
  <si>
    <t>08 - 37</t>
  </si>
  <si>
    <t>09 - 37</t>
  </si>
  <si>
    <t>10 - 37</t>
  </si>
  <si>
    <t>11 - 37</t>
  </si>
  <si>
    <t>12 - 37</t>
  </si>
  <si>
    <t>01 - 38</t>
  </si>
  <si>
    <t>02 - 38</t>
  </si>
  <si>
    <t>03 - 38</t>
  </si>
  <si>
    <t>04 - 38</t>
  </si>
  <si>
    <t>05 - 38</t>
  </si>
  <si>
    <t>06 - 38</t>
  </si>
  <si>
    <t>07 - 38</t>
  </si>
  <si>
    <t>08 - 38</t>
  </si>
  <si>
    <t>09 - 38</t>
  </si>
  <si>
    <t>10 - 38</t>
  </si>
  <si>
    <t>11 - 38</t>
  </si>
  <si>
    <t>12 - 38</t>
  </si>
  <si>
    <t>01 - 39</t>
  </si>
  <si>
    <t>02 - 39</t>
  </si>
  <si>
    <t>03 - 39</t>
  </si>
  <si>
    <t>04 - 39</t>
  </si>
  <si>
    <t>05 - 39</t>
  </si>
  <si>
    <t>06 - 39</t>
  </si>
  <si>
    <t>07 - 39</t>
  </si>
  <si>
    <t>08 - 39</t>
  </si>
  <si>
    <t>09 - 39</t>
  </si>
  <si>
    <t>10 - 39</t>
  </si>
  <si>
    <t>11 - 39</t>
  </si>
  <si>
    <t>12 - 39</t>
  </si>
  <si>
    <t>01 - 40</t>
  </si>
  <si>
    <t>02 - 40</t>
  </si>
  <si>
    <t>03 - 40</t>
  </si>
  <si>
    <t>04 - 40</t>
  </si>
  <si>
    <t>05 - 40</t>
  </si>
  <si>
    <t>06 - 40</t>
  </si>
  <si>
    <t>07 - 40</t>
  </si>
  <si>
    <t>08 - 40</t>
  </si>
  <si>
    <t>09 - 40</t>
  </si>
  <si>
    <t>10 - 40</t>
  </si>
  <si>
    <t>11 - 40</t>
  </si>
  <si>
    <t>12 - 40</t>
  </si>
  <si>
    <t>Período</t>
  </si>
  <si>
    <t>Año</t>
  </si>
  <si>
    <t>Redescuentos Fin</t>
  </si>
  <si>
    <t xml:space="preserve">2. Financiamiento al Gobierno </t>
  </si>
  <si>
    <t>3. Financiamiento a Empresas y Particulares</t>
  </si>
  <si>
    <t>4. Financiamiento a Bancos</t>
  </si>
  <si>
    <t>a. Disponibilidades en Bancos</t>
  </si>
  <si>
    <t>b. Otros Recursos</t>
  </si>
  <si>
    <t>A. Billetes y Monedas</t>
  </si>
  <si>
    <t>1. Moneda Nacional</t>
  </si>
  <si>
    <t>i. De los Cuales a Emp. y Part.</t>
  </si>
  <si>
    <t>2. Moneda Extranjera</t>
  </si>
  <si>
    <t>D. Otras Obligaciones</t>
  </si>
  <si>
    <t>a. Disponibilidades en Oro, Plata y Divisas</t>
  </si>
  <si>
    <t>b. Disponibilidades en Otros Bancos</t>
  </si>
  <si>
    <t>c. Otras Disponibilidades</t>
  </si>
  <si>
    <t>a. Valores a Bancos</t>
  </si>
  <si>
    <t>a. Crédito a Bancos</t>
  </si>
  <si>
    <t>a. Moneda Nacional</t>
  </si>
  <si>
    <t>b. Moneda Extranjera</t>
  </si>
  <si>
    <t>2. Depositos y Obligaciones</t>
  </si>
  <si>
    <t>a. Depositos de Ahorro y Plazo</t>
  </si>
  <si>
    <t>3. Capital y Otras Obligaciones</t>
  </si>
  <si>
    <t>Recursos Totales de la Banca Privada</t>
  </si>
  <si>
    <t>2. Financiamiento al Gobierno (Valores)</t>
  </si>
  <si>
    <t>3. Financiamiento a Emp. y Part. (Valores)</t>
  </si>
  <si>
    <t>4. Crédito a Gobierno, Empresas y Particulares</t>
  </si>
  <si>
    <t>5. Financiamiento a Bancos</t>
  </si>
  <si>
    <t>6. Otros Recursos</t>
  </si>
  <si>
    <t>1. Billetes y Monedas</t>
  </si>
  <si>
    <t>2. Cheques M. N. y M. E.</t>
  </si>
  <si>
    <t>a. Cheques Moneda Nacional (Emp. y Part.)</t>
  </si>
  <si>
    <t>b. Cheques Moneda Extranjera (Emp. y Part.)</t>
  </si>
  <si>
    <t>"Como complemento de la reserva primaria bruta antes indicada, el Banco de México, S.A., cuenta con apoyos secundarios, provenientes de convenios de cooperación monetaria con bancos centrales y de las disponibilidades en el Fondo Monetario Internacional. Al 31 de diciembre de 1980, las reservas secundarias del Banco Central ascendieron a 3 240 millones de dólares, que representaron un incremento de 576 millones de dólares respecto al nivel en diciembre del año anterior."</t>
  </si>
  <si>
    <r>
      <t xml:space="preserve">Nota: </t>
    </r>
    <r>
      <rPr>
        <sz val="12"/>
        <color theme="1"/>
        <rFont val="Times New Roman"/>
        <family val="1"/>
      </rPr>
      <t>La variable relevante es la reserva primaria bruta, no la reserva secundaria.</t>
    </r>
  </si>
  <si>
    <t>Obligaciones Banxico</t>
  </si>
  <si>
    <t>Recursos Banxico (A + B)</t>
  </si>
  <si>
    <t xml:space="preserve">Recursos Banxico </t>
  </si>
  <si>
    <t>4. Financiamiento a Emp. y Part. (Valores)</t>
  </si>
  <si>
    <t>5. Crédito a Gobierno, Empresas y Particulares</t>
  </si>
  <si>
    <t>6. Financiamiento a Bancos</t>
  </si>
  <si>
    <t>7. Otros Recursos</t>
  </si>
  <si>
    <t>Obligaciones Banca Nacional</t>
  </si>
  <si>
    <t xml:space="preserve">Recursos Banca Nacional </t>
  </si>
  <si>
    <t>Obligaciones Banca Privada</t>
  </si>
  <si>
    <t>Recursos Inst. de Crédito</t>
  </si>
  <si>
    <t>Obligaciones Inst. de Crédito</t>
  </si>
  <si>
    <t>M2</t>
  </si>
  <si>
    <t>c. Reservas en Banco de México</t>
  </si>
  <si>
    <t>d. Otras Disponibilidades</t>
  </si>
  <si>
    <t>Recursos Banca nacional</t>
  </si>
  <si>
    <t>Obligaciones Banca nacional</t>
  </si>
  <si>
    <t>Recursos Banca Privada y Mixta</t>
  </si>
  <si>
    <t>Obligaciones Banca Privada y Mixta</t>
  </si>
  <si>
    <t>Recursos de las Instituciones de Crédito</t>
  </si>
  <si>
    <t>Redescuentos promedio</t>
  </si>
  <si>
    <t>Sin operaciones interbancarias</t>
  </si>
  <si>
    <t>Total</t>
  </si>
  <si>
    <t>Banco de México</t>
  </si>
  <si>
    <t>Banca Nacional</t>
  </si>
  <si>
    <t>Banca Privada</t>
  </si>
  <si>
    <t>Financiamiento total</t>
  </si>
  <si>
    <t>Financiamiento al sector público no bancario</t>
  </si>
  <si>
    <t>Instituciones de crédito</t>
  </si>
  <si>
    <t>Financiamiento al sector privado no bancario</t>
  </si>
  <si>
    <t>Financiamiento a la Banca Nacional</t>
  </si>
  <si>
    <t>Financiamiento a la Banca Privada</t>
  </si>
  <si>
    <t>Financiamiento por institución</t>
  </si>
  <si>
    <t>Financiamiento por institución sin operaciones interbancarias</t>
  </si>
  <si>
    <t>i. Banca Nacional</t>
  </si>
  <si>
    <t>ii. Banca Privada</t>
  </si>
  <si>
    <r>
      <rPr>
        <b/>
        <sz val="12"/>
        <color theme="1"/>
        <rFont val="Times New Roman"/>
        <family val="1"/>
      </rPr>
      <t>Fuente:</t>
    </r>
    <r>
      <rPr>
        <sz val="12"/>
        <color theme="1"/>
        <rFont val="Times New Roman"/>
        <family val="1"/>
      </rPr>
      <t xml:space="preserve"> Fernandez (1976) para 1925-1975; Banco de México, Informe Anual (1976-1990)</t>
    </r>
  </si>
  <si>
    <t>Obligaciones de las Instituciones de Crédito</t>
  </si>
  <si>
    <t>1. Disponibilidades Reservas internacionales</t>
  </si>
  <si>
    <t>Disponibilidades en bancos y Otros</t>
  </si>
  <si>
    <t xml:space="preserve">Disponibilidades </t>
  </si>
  <si>
    <t>Financiamiento no bancario</t>
  </si>
  <si>
    <t>Otros recursos</t>
  </si>
  <si>
    <t>3. Depositos</t>
  </si>
  <si>
    <t>4. Otras Obligaciones, capital, etc</t>
  </si>
  <si>
    <t>Obligaciones Banca comercial Cheques y depositos (Captación)</t>
  </si>
  <si>
    <t>Obligaciones Banca comercial Cheques y depositos</t>
  </si>
  <si>
    <t xml:space="preserve">En millones de pesos </t>
  </si>
  <si>
    <t xml:space="preserve">En % </t>
  </si>
  <si>
    <t>En flujos</t>
  </si>
  <si>
    <t>Base monetaria</t>
  </si>
  <si>
    <t>Fuentes de datos para 1980-1984</t>
  </si>
  <si>
    <t>Tipo de cambio Pesos por dólar</t>
  </si>
  <si>
    <t>Versión 05</t>
  </si>
  <si>
    <t>Financiamiento externo</t>
  </si>
  <si>
    <t>Financiamiento no sectorizado</t>
  </si>
  <si>
    <t>Banca nacional</t>
  </si>
  <si>
    <t>Banca privada</t>
  </si>
  <si>
    <t>Banco de México: Recursos y obligaciones</t>
  </si>
  <si>
    <t>BM Recursos</t>
  </si>
  <si>
    <t>Pasivos a menos de 6 meses</t>
  </si>
  <si>
    <t>Tenencia de valores gobierno</t>
  </si>
  <si>
    <t>Crédito</t>
  </si>
  <si>
    <t>Crédito al gobierno federal</t>
  </si>
  <si>
    <t>Crédito a bancos</t>
  </si>
  <si>
    <t>Crédito a banca de desarrollo</t>
  </si>
  <si>
    <t>Crédito a banca comercial</t>
  </si>
  <si>
    <t>Valores del sector externo</t>
  </si>
  <si>
    <t>Otros de recursos</t>
  </si>
  <si>
    <t>BM Obligaciones</t>
  </si>
  <si>
    <t>Billetes y monedas en circulación</t>
  </si>
  <si>
    <t>Otras obligaciones</t>
  </si>
  <si>
    <t>ByM público</t>
  </si>
  <si>
    <t xml:space="preserve">ByM bancos </t>
  </si>
  <si>
    <t>Depositos y acredores varios</t>
  </si>
  <si>
    <t>RI en mp</t>
  </si>
  <si>
    <t>RI miles de dólares</t>
  </si>
  <si>
    <t>RI bruta</t>
  </si>
  <si>
    <t>Banco de México:Base monetaria, Fuentes y usos</t>
  </si>
  <si>
    <t>Título</t>
  </si>
  <si>
    <t>Usos de la base monetaria</t>
  </si>
  <si>
    <t>Billetes y monedas en circulación, público</t>
  </si>
  <si>
    <t>Billetes y monedas en circulación, bancos</t>
  </si>
  <si>
    <t>Depósitos bancarios</t>
  </si>
  <si>
    <t>Fuentes de la base monetaria</t>
  </si>
  <si>
    <t>Reserva internacional</t>
  </si>
  <si>
    <t>Crédito interno neto</t>
  </si>
  <si>
    <t>Valores gubernamentales</t>
  </si>
  <si>
    <t>Crédito neto al Gobierno Federal</t>
  </si>
  <si>
    <t>Crédito interno neto, Depósitos de empresas y organismos del sec. pub.</t>
  </si>
  <si>
    <t>Crédito interno neto, Regulación monetaria netos</t>
  </si>
  <si>
    <t xml:space="preserve">Crédito interno neto a otros intermediarios fin. </t>
  </si>
  <si>
    <t>Crédito interno neto, Otros</t>
  </si>
  <si>
    <t>Crédito interno neto, Organismos internacionales</t>
  </si>
  <si>
    <t>Crédito interno neto, Posición neta de otros conceptos</t>
  </si>
  <si>
    <t>RIBA, serie mixta md</t>
  </si>
  <si>
    <t xml:space="preserve">Crédito interno neto, Crédito a bancos </t>
  </si>
  <si>
    <t>Crédito neto a Banca de desarrollo</t>
  </si>
  <si>
    <t>Crédito neto a Banca comercial</t>
  </si>
  <si>
    <t xml:space="preserve">Oferta Monetaria (ByM+ChMn) M1 Dic </t>
  </si>
  <si>
    <t>Oferta Monetaria (ByM+ChMn) M1 Prom</t>
  </si>
  <si>
    <t>Reservas Internacionales md</t>
  </si>
  <si>
    <t>RI de Recursos BM 1933-1978 mp</t>
  </si>
  <si>
    <t>RI de Recursos BM 1985-2000 mp</t>
  </si>
  <si>
    <t>Parte interna</t>
  </si>
  <si>
    <t>Gobierno</t>
  </si>
  <si>
    <t>Empresas y particulares</t>
  </si>
  <si>
    <t>Bancos</t>
  </si>
  <si>
    <t>Total instituciones de crédito</t>
  </si>
  <si>
    <t xml:space="preserve"> Parte Externa (RIN)</t>
  </si>
  <si>
    <t>Base Monetaria</t>
  </si>
  <si>
    <t>Valores del gobierno adquiridos por los bancos</t>
  </si>
  <si>
    <t>Base Monetaria ajustada por valores del gobierno adquiridos por los bancos</t>
  </si>
  <si>
    <t>RI de Serie mixta en mp</t>
  </si>
  <si>
    <t>Sector público</t>
  </si>
  <si>
    <t>Sector privado</t>
  </si>
  <si>
    <t>Sector Externo</t>
  </si>
  <si>
    <t>Financiamiento del Banco de México a sectores</t>
  </si>
  <si>
    <t>Otros créditos</t>
  </si>
  <si>
    <t>Incremento de la BM por la parte interna</t>
  </si>
  <si>
    <t>Incremento de la BM por la parte externa</t>
  </si>
  <si>
    <t>Base Monetaria sin ajustar</t>
  </si>
  <si>
    <t>Incremento de la BM por la parte interna más el ajuste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</si>
</sst>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-* #,##0.00_-;\-* #,##0.00_-;_-* &quot;-&quot;??_-;_-@_-"/>
    <numFmt numFmtId="165" formatCode="#,##0.0"/>
    <numFmt numFmtId="166" formatCode="#,##0.000"/>
    <numFmt numFmtId="167" formatCode="0.0"/>
    <numFmt numFmtId="168" formatCode="_-* #,##0_-;\-* #,##0_-;_-* &quot;-&quot;??_-;_-@_-"/>
    <numFmt numFmtId="169" formatCode="_-* #,##0.0_-;\-* #,##0.0_-;_-* &quot;-&quot;??_-;_-@_-"/>
    <numFmt numFmtId="170" formatCode="_-* #,##0\ _€_-;\-* #,##0\ _€_-;_-* &quot;-&quot;??\ _€_-;_-@_-"/>
    <numFmt numFmtId="171" formatCode="#,##0.0000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0"/>
      <name val="MS Sans Serif"/>
      <family val="2"/>
    </font>
    <font>
      <sz val="11"/>
      <color indexed="8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rgb="FFFF0000"/>
      <name val="Times New Roman"/>
      <family val="1"/>
    </font>
    <font>
      <b/>
      <sz val="14"/>
      <name val="Calibri"/>
      <family val="2"/>
    </font>
    <font>
      <b/>
      <sz val="11"/>
      <name val="Calibri"/>
      <family val="2"/>
    </font>
    <font>
      <sz val="12"/>
      <color indexed="8"/>
      <name val="Times New Roman"/>
      <family val="1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7E6E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E6E7E7"/>
      </patternFill>
    </fill>
    <fill>
      <patternFill patternType="solid">
        <fgColor rgb="FFE7E7E7" tint="-9.9978637043366805E-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0.3499862666707357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8">
    <xf numFmtId="0" fontId="0" fillId="0" borderId="0"/>
    <xf numFmtId="0" fontId="1" fillId="0" borderId="0"/>
    <xf numFmtId="0" fontId="3" fillId="0" borderId="0"/>
    <xf numFmtId="0" fontId="1" fillId="0" borderId="0"/>
    <xf numFmtId="0" fontId="4" fillId="0" borderId="0"/>
    <xf numFmtId="0" fontId="9" fillId="0" borderId="0"/>
    <xf numFmtId="164" fontId="12" fillId="0" borderId="0" applyFont="0" applyFill="0" applyBorder="0" applyAlignment="0" applyProtection="0"/>
    <xf numFmtId="0" fontId="1" fillId="0" borderId="0"/>
  </cellStyleXfs>
  <cellXfs count="181">
    <xf numFmtId="0" fontId="0" fillId="0" borderId="0" xfId="0"/>
    <xf numFmtId="0" fontId="2" fillId="0" borderId="0" xfId="0" applyFont="1" applyFill="1" applyBorder="1"/>
    <xf numFmtId="0" fontId="2" fillId="0" borderId="0" xfId="0" applyFont="1"/>
    <xf numFmtId="3" fontId="2" fillId="0" borderId="0" xfId="0" applyNumberFormat="1" applyFont="1" applyFill="1" applyBorder="1"/>
    <xf numFmtId="165" fontId="2" fillId="0" borderId="0" xfId="0" applyNumberFormat="1" applyFont="1" applyFill="1" applyBorder="1"/>
    <xf numFmtId="167" fontId="2" fillId="0" borderId="0" xfId="0" applyNumberFormat="1" applyFont="1" applyFill="1" applyBorder="1"/>
    <xf numFmtId="166" fontId="2" fillId="0" borderId="0" xfId="0" applyNumberFormat="1" applyFont="1" applyFill="1" applyBorder="1"/>
    <xf numFmtId="0" fontId="2" fillId="0" borderId="0" xfId="0" applyFont="1" applyFill="1" applyBorder="1" applyAlignment="1">
      <alignment vertical="center" wrapText="1"/>
    </xf>
    <xf numFmtId="3" fontId="2" fillId="0" borderId="0" xfId="0" applyNumberFormat="1" applyFont="1" applyFill="1" applyBorder="1" applyAlignment="1">
      <alignment vertical="center" wrapText="1"/>
    </xf>
    <xf numFmtId="3" fontId="2" fillId="0" borderId="0" xfId="0" applyNumberFormat="1" applyFont="1" applyFill="1" applyBorder="1" applyAlignment="1">
      <alignment horizontal="center"/>
    </xf>
    <xf numFmtId="165" fontId="2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7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3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3" fontId="5" fillId="0" borderId="0" xfId="0" applyNumberFormat="1" applyFont="1" applyFill="1" applyBorder="1" applyAlignment="1">
      <alignment horizontal="center" vertical="center"/>
    </xf>
    <xf numFmtId="165" fontId="2" fillId="0" borderId="0" xfId="0" applyNumberFormat="1" applyFont="1" applyAlignment="1">
      <alignment horizontal="center"/>
    </xf>
    <xf numFmtId="0" fontId="5" fillId="0" borderId="0" xfId="0" quotePrefix="1" applyFont="1" applyFill="1" applyBorder="1" applyAlignment="1">
      <alignment horizontal="center" vertical="center" wrapText="1"/>
    </xf>
    <xf numFmtId="3" fontId="2" fillId="4" borderId="0" xfId="0" applyNumberFormat="1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3" fontId="5" fillId="0" borderId="0" xfId="0" applyNumberFormat="1" applyFont="1" applyFill="1" applyBorder="1" applyAlignment="1">
      <alignment horizontal="center" vertical="center" wrapText="1"/>
    </xf>
    <xf numFmtId="3" fontId="7" fillId="0" borderId="0" xfId="2" applyNumberFormat="1" applyFont="1" applyFill="1" applyBorder="1" applyAlignment="1">
      <alignment horizontal="right"/>
    </xf>
    <xf numFmtId="17" fontId="10" fillId="0" borderId="0" xfId="0" applyNumberFormat="1" applyFont="1" applyFill="1" applyBorder="1"/>
    <xf numFmtId="3" fontId="11" fillId="0" borderId="0" xfId="2" applyNumberFormat="1" applyFont="1" applyFill="1" applyBorder="1" applyAlignment="1">
      <alignment horizontal="right"/>
    </xf>
    <xf numFmtId="0" fontId="10" fillId="0" borderId="0" xfId="0" applyFont="1" applyFill="1" applyBorder="1"/>
    <xf numFmtId="165" fontId="11" fillId="0" borderId="0" xfId="2" applyNumberFormat="1" applyFont="1" applyFill="1" applyBorder="1" applyAlignment="1">
      <alignment horizontal="right"/>
    </xf>
    <xf numFmtId="3" fontId="7" fillId="0" borderId="0" xfId="2" applyNumberFormat="1" applyFont="1" applyFill="1" applyBorder="1" applyAlignment="1">
      <alignment horizontal="center"/>
    </xf>
    <xf numFmtId="165" fontId="7" fillId="0" borderId="0" xfId="2" applyNumberFormat="1" applyFont="1" applyFill="1" applyBorder="1" applyAlignment="1">
      <alignment horizontal="right"/>
    </xf>
    <xf numFmtId="3" fontId="2" fillId="0" borderId="0" xfId="0" applyNumberFormat="1" applyFont="1"/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/>
    <xf numFmtId="0" fontId="5" fillId="0" borderId="3" xfId="0" applyFont="1" applyFill="1" applyBorder="1" applyAlignment="1">
      <alignment horizontal="center" vertical="center"/>
    </xf>
    <xf numFmtId="3" fontId="2" fillId="4" borderId="3" xfId="0" applyNumberFormat="1" applyFont="1" applyFill="1" applyBorder="1" applyAlignment="1">
      <alignment horizontal="center" vertical="center"/>
    </xf>
    <xf numFmtId="3" fontId="2" fillId="0" borderId="3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165" fontId="2" fillId="0" borderId="0" xfId="0" applyNumberFormat="1" applyFont="1" applyFill="1" applyBorder="1" applyAlignment="1">
      <alignment horizontal="center" vertical="center"/>
    </xf>
    <xf numFmtId="17" fontId="5" fillId="0" borderId="3" xfId="0" applyNumberFormat="1" applyFont="1" applyFill="1" applyBorder="1" applyAlignment="1">
      <alignment horizontal="center"/>
    </xf>
    <xf numFmtId="3" fontId="7" fillId="0" borderId="3" xfId="2" applyNumberFormat="1" applyFont="1" applyFill="1" applyBorder="1" applyAlignment="1">
      <alignment horizontal="right"/>
    </xf>
    <xf numFmtId="0" fontId="2" fillId="6" borderId="0" xfId="0" applyFont="1" applyFill="1" applyBorder="1" applyAlignment="1">
      <alignment horizontal="center" vertical="center"/>
    </xf>
    <xf numFmtId="0" fontId="5" fillId="6" borderId="0" xfId="0" quotePrefix="1" applyFont="1" applyFill="1" applyBorder="1" applyAlignment="1">
      <alignment horizontal="center" vertical="center" wrapText="1"/>
    </xf>
    <xf numFmtId="0" fontId="5" fillId="6" borderId="0" xfId="0" applyFont="1" applyFill="1" applyBorder="1" applyAlignment="1">
      <alignment horizontal="center" vertical="center"/>
    </xf>
    <xf numFmtId="3" fontId="2" fillId="6" borderId="0" xfId="0" applyNumberFormat="1" applyFont="1" applyFill="1" applyBorder="1" applyAlignment="1">
      <alignment horizontal="center" vertical="center"/>
    </xf>
    <xf numFmtId="3" fontId="2" fillId="6" borderId="3" xfId="0" applyNumberFormat="1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3" fontId="6" fillId="0" borderId="0" xfId="0" applyNumberFormat="1" applyFont="1" applyFill="1" applyBorder="1" applyAlignment="1">
      <alignment horizontal="center"/>
    </xf>
    <xf numFmtId="3" fontId="6" fillId="0" borderId="3" xfId="0" applyNumberFormat="1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/>
    </xf>
    <xf numFmtId="0" fontId="13" fillId="0" borderId="3" xfId="0" applyFont="1" applyFill="1" applyBorder="1" applyAlignment="1">
      <alignment horizontal="center"/>
    </xf>
    <xf numFmtId="0" fontId="13" fillId="10" borderId="0" xfId="0" applyFont="1" applyFill="1" applyBorder="1"/>
    <xf numFmtId="0" fontId="6" fillId="10" borderId="0" xfId="0" applyFont="1" applyFill="1" applyBorder="1"/>
    <xf numFmtId="165" fontId="6" fillId="0" borderId="0" xfId="0" applyNumberFormat="1" applyFont="1" applyFill="1" applyBorder="1" applyAlignment="1">
      <alignment horizontal="center"/>
    </xf>
    <xf numFmtId="0" fontId="13" fillId="9" borderId="4" xfId="0" applyFont="1" applyFill="1" applyBorder="1" applyAlignment="1">
      <alignment vertical="center"/>
    </xf>
    <xf numFmtId="0" fontId="0" fillId="0" borderId="0" xfId="0" applyFill="1" applyBorder="1"/>
    <xf numFmtId="3" fontId="16" fillId="0" borderId="0" xfId="0" applyNumberFormat="1" applyFont="1" applyFill="1" applyBorder="1" applyAlignment="1">
      <alignment horizontal="center" vertical="center"/>
    </xf>
    <xf numFmtId="3" fontId="2" fillId="3" borderId="0" xfId="0" applyNumberFormat="1" applyFont="1" applyFill="1" applyBorder="1" applyAlignment="1">
      <alignment horizontal="center" vertical="center"/>
    </xf>
    <xf numFmtId="3" fontId="2" fillId="0" borderId="0" xfId="0" applyNumberFormat="1" applyFont="1" applyFill="1" applyBorder="1" applyAlignment="1">
      <alignment horizontal="right"/>
    </xf>
    <xf numFmtId="3" fontId="2" fillId="0" borderId="3" xfId="0" applyNumberFormat="1" applyFont="1" applyFill="1" applyBorder="1" applyAlignment="1">
      <alignment horizontal="right"/>
    </xf>
    <xf numFmtId="0" fontId="17" fillId="0" borderId="0" xfId="4" applyFont="1"/>
    <xf numFmtId="0" fontId="4" fillId="0" borderId="0" xfId="4"/>
    <xf numFmtId="0" fontId="4" fillId="0" borderId="0" xfId="4" applyFill="1"/>
    <xf numFmtId="0" fontId="18" fillId="0" borderId="0" xfId="4" applyFont="1" applyFill="1" applyBorder="1" applyAlignment="1">
      <alignment horizontal="right" vertical="center" wrapText="1"/>
    </xf>
    <xf numFmtId="0" fontId="5" fillId="2" borderId="0" xfId="0" quotePrefix="1" applyFont="1" applyFill="1" applyBorder="1" applyAlignment="1">
      <alignment horizontal="center" vertical="center" wrapText="1"/>
    </xf>
    <xf numFmtId="0" fontId="8" fillId="0" borderId="0" xfId="4" applyFont="1" applyBorder="1"/>
    <xf numFmtId="0" fontId="19" fillId="0" borderId="0" xfId="4" applyFont="1" applyBorder="1"/>
    <xf numFmtId="0" fontId="8" fillId="11" borderId="0" xfId="4" applyFont="1" applyFill="1" applyBorder="1" applyAlignment="1">
      <alignment horizontal="right" vertical="center" wrapText="1"/>
    </xf>
    <xf numFmtId="3" fontId="7" fillId="0" borderId="0" xfId="4" applyNumberFormat="1" applyFont="1" applyBorder="1" applyAlignment="1">
      <alignment horizontal="right" vertical="center"/>
    </xf>
    <xf numFmtId="4" fontId="7" fillId="0" borderId="0" xfId="4" applyNumberFormat="1" applyFont="1" applyBorder="1" applyAlignment="1">
      <alignment horizontal="right" vertical="center"/>
    </xf>
    <xf numFmtId="3" fontId="7" fillId="14" borderId="0" xfId="4" applyNumberFormat="1" applyFont="1" applyFill="1" applyBorder="1" applyAlignment="1">
      <alignment horizontal="right" vertical="center"/>
    </xf>
    <xf numFmtId="0" fontId="8" fillId="0" borderId="0" xfId="4" applyNumberFormat="1" applyFont="1" applyBorder="1" applyAlignment="1">
      <alignment horizontal="right" vertical="center"/>
    </xf>
    <xf numFmtId="3" fontId="7" fillId="8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Border="1" applyAlignment="1">
      <alignment horizontal="right" vertical="center"/>
    </xf>
    <xf numFmtId="0" fontId="8" fillId="0" borderId="0" xfId="4" applyNumberFormat="1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center" vertical="center" wrapText="1"/>
    </xf>
    <xf numFmtId="165" fontId="6" fillId="0" borderId="0" xfId="0" applyNumberFormat="1" applyFont="1" applyFill="1" applyBorder="1" applyAlignment="1">
      <alignment horizontal="right"/>
    </xf>
    <xf numFmtId="165" fontId="6" fillId="0" borderId="0" xfId="0" applyNumberFormat="1" applyFont="1" applyFill="1" applyBorder="1" applyAlignment="1">
      <alignment horizontal="right" vertical="center" wrapText="1"/>
    </xf>
    <xf numFmtId="165" fontId="6" fillId="0" borderId="0" xfId="0" applyNumberFormat="1" applyFont="1" applyFill="1" applyBorder="1"/>
    <xf numFmtId="0" fontId="2" fillId="0" borderId="3" xfId="0" applyFont="1" applyBorder="1"/>
    <xf numFmtId="0" fontId="2" fillId="0" borderId="0" xfId="0" applyFont="1" applyBorder="1"/>
    <xf numFmtId="0" fontId="19" fillId="3" borderId="0" xfId="4" applyFont="1" applyFill="1" applyBorder="1"/>
    <xf numFmtId="0" fontId="8" fillId="0" borderId="0" xfId="4" applyFont="1" applyFill="1" applyBorder="1" applyAlignment="1">
      <alignment horizontal="center" vertical="top" wrapText="1"/>
    </xf>
    <xf numFmtId="0" fontId="5" fillId="7" borderId="0" xfId="0" applyFont="1" applyFill="1" applyBorder="1" applyAlignment="1">
      <alignment horizontal="left" vertical="center"/>
    </xf>
    <xf numFmtId="3" fontId="7" fillId="0" borderId="0" xfId="4" applyNumberFormat="1" applyFont="1" applyFill="1" applyBorder="1" applyAlignment="1">
      <alignment horizontal="right" vertical="top" wrapText="1"/>
    </xf>
    <xf numFmtId="3" fontId="7" fillId="0" borderId="0" xfId="4" applyNumberFormat="1" applyFont="1" applyFill="1" applyBorder="1" applyAlignment="1">
      <alignment horizontal="center" vertical="top" wrapText="1"/>
    </xf>
    <xf numFmtId="0" fontId="6" fillId="3" borderId="0" xfId="0" applyFont="1" applyFill="1" applyAlignment="1">
      <alignment horizontal="left" vertical="center" wrapText="1"/>
    </xf>
    <xf numFmtId="3" fontId="7" fillId="14" borderId="3" xfId="4" applyNumberFormat="1" applyFont="1" applyFill="1" applyBorder="1" applyAlignment="1">
      <alignment horizontal="right" vertical="center"/>
    </xf>
    <xf numFmtId="3" fontId="7" fillId="0" borderId="3" xfId="4" applyNumberFormat="1" applyFont="1" applyBorder="1" applyAlignment="1">
      <alignment horizontal="right" vertical="center"/>
    </xf>
    <xf numFmtId="4" fontId="7" fillId="0" borderId="3" xfId="4" applyNumberFormat="1" applyFont="1" applyBorder="1" applyAlignment="1">
      <alignment horizontal="right" vertical="center"/>
    </xf>
    <xf numFmtId="168" fontId="2" fillId="0" borderId="0" xfId="6" applyNumberFormat="1" applyFont="1" applyFill="1" applyBorder="1" applyAlignment="1">
      <alignment horizontal="right" vertical="center"/>
    </xf>
    <xf numFmtId="168" fontId="2" fillId="0" borderId="3" xfId="6" applyNumberFormat="1" applyFont="1" applyFill="1" applyBorder="1" applyAlignment="1">
      <alignment horizontal="right" vertical="center"/>
    </xf>
    <xf numFmtId="165" fontId="2" fillId="0" borderId="0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3" fontId="2" fillId="0" borderId="0" xfId="0" applyNumberFormat="1" applyFont="1" applyAlignment="1">
      <alignment horizontal="right"/>
    </xf>
    <xf numFmtId="169" fontId="2" fillId="0" borderId="0" xfId="6" applyNumberFormat="1" applyFont="1" applyAlignment="1">
      <alignment horizontal="right"/>
    </xf>
    <xf numFmtId="169" fontId="2" fillId="0" borderId="0" xfId="6" applyNumberFormat="1" applyFont="1" applyAlignment="1">
      <alignment horizontal="center"/>
    </xf>
    <xf numFmtId="169" fontId="2" fillId="0" borderId="3" xfId="6" applyNumberFormat="1" applyFont="1" applyBorder="1" applyAlignment="1">
      <alignment horizontal="right"/>
    </xf>
    <xf numFmtId="0" fontId="8" fillId="0" borderId="3" xfId="4" applyNumberFormat="1" applyFont="1" applyBorder="1" applyAlignment="1">
      <alignment horizontal="right" vertical="center"/>
    </xf>
    <xf numFmtId="3" fontId="7" fillId="8" borderId="3" xfId="0" applyNumberFormat="1" applyFont="1" applyFill="1" applyBorder="1" applyAlignment="1">
      <alignment horizontal="right" vertical="center"/>
    </xf>
    <xf numFmtId="3" fontId="7" fillId="0" borderId="3" xfId="0" applyNumberFormat="1" applyFont="1" applyBorder="1" applyAlignment="1">
      <alignment horizontal="right" vertical="center"/>
    </xf>
    <xf numFmtId="0" fontId="6" fillId="3" borderId="0" xfId="0" applyFont="1" applyFill="1" applyAlignment="1">
      <alignment horizontal="left" vertical="center" wrapText="1"/>
    </xf>
    <xf numFmtId="1" fontId="2" fillId="0" borderId="0" xfId="6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16" borderId="0" xfId="0" applyFont="1" applyFill="1"/>
    <xf numFmtId="3" fontId="2" fillId="16" borderId="0" xfId="0" applyNumberFormat="1" applyFont="1" applyFill="1"/>
    <xf numFmtId="3" fontId="2" fillId="16" borderId="0" xfId="0" applyNumberFormat="1" applyFont="1" applyFill="1" applyAlignment="1">
      <alignment horizontal="center"/>
    </xf>
    <xf numFmtId="3" fontId="2" fillId="0" borderId="0" xfId="0" applyNumberFormat="1" applyFont="1" applyAlignment="1">
      <alignment horizontal="center"/>
    </xf>
    <xf numFmtId="3" fontId="2" fillId="0" borderId="3" xfId="0" applyNumberFormat="1" applyFont="1" applyBorder="1"/>
    <xf numFmtId="170" fontId="2" fillId="0" borderId="0" xfId="0" applyNumberFormat="1" applyFont="1"/>
    <xf numFmtId="3" fontId="2" fillId="0" borderId="3" xfId="0" applyNumberFormat="1" applyFont="1" applyBorder="1" applyAlignment="1">
      <alignment horizontal="right"/>
    </xf>
    <xf numFmtId="0" fontId="2" fillId="0" borderId="0" xfId="0" applyFont="1" applyAlignment="1">
      <alignment horizontal="right"/>
    </xf>
    <xf numFmtId="171" fontId="2" fillId="0" borderId="0" xfId="0" applyNumberFormat="1" applyFont="1"/>
    <xf numFmtId="3" fontId="7" fillId="3" borderId="0" xfId="4" applyNumberFormat="1" applyFont="1" applyFill="1" applyBorder="1" applyAlignment="1">
      <alignment horizontal="right" vertical="center"/>
    </xf>
    <xf numFmtId="4" fontId="7" fillId="3" borderId="0" xfId="4" applyNumberFormat="1" applyFont="1" applyFill="1" applyBorder="1" applyAlignment="1">
      <alignment horizontal="right" vertical="center"/>
    </xf>
    <xf numFmtId="3" fontId="7" fillId="0" borderId="0" xfId="4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1" fontId="2" fillId="0" borderId="3" xfId="6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167" fontId="2" fillId="0" borderId="0" xfId="0" applyNumberFormat="1" applyFont="1"/>
    <xf numFmtId="167" fontId="2" fillId="0" borderId="3" xfId="0" applyNumberFormat="1" applyFont="1" applyBorder="1"/>
    <xf numFmtId="0" fontId="5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 wrapText="1"/>
    </xf>
    <xf numFmtId="0" fontId="5" fillId="2" borderId="0" xfId="0" quotePrefix="1" applyFont="1" applyFill="1" applyBorder="1" applyAlignment="1">
      <alignment horizontal="center" vertical="center" wrapText="1"/>
    </xf>
    <xf numFmtId="0" fontId="5" fillId="2" borderId="2" xfId="0" quotePrefix="1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left" vertical="center" wrapText="1"/>
    </xf>
    <xf numFmtId="0" fontId="5" fillId="5" borderId="3" xfId="0" applyFont="1" applyFill="1" applyBorder="1" applyAlignment="1">
      <alignment horizontal="left" vertical="center"/>
    </xf>
    <xf numFmtId="0" fontId="5" fillId="6" borderId="3" xfId="0" applyFont="1" applyFill="1" applyBorder="1" applyAlignment="1">
      <alignment horizontal="left" vertical="center"/>
    </xf>
    <xf numFmtId="0" fontId="5" fillId="7" borderId="3" xfId="0" applyFont="1" applyFill="1" applyBorder="1" applyAlignment="1">
      <alignment horizontal="left" vertical="center"/>
    </xf>
    <xf numFmtId="0" fontId="18" fillId="11" borderId="5" xfId="4" applyFont="1" applyFill="1" applyBorder="1" applyAlignment="1">
      <alignment horizontal="center" vertical="center" wrapText="1"/>
    </xf>
    <xf numFmtId="0" fontId="18" fillId="11" borderId="6" xfId="4" applyFont="1" applyFill="1" applyBorder="1" applyAlignment="1">
      <alignment horizontal="center" vertical="center" wrapText="1"/>
    </xf>
    <xf numFmtId="0" fontId="18" fillId="12" borderId="5" xfId="4" applyFont="1" applyFill="1" applyBorder="1" applyAlignment="1">
      <alignment horizontal="center" vertical="top" wrapText="1"/>
    </xf>
    <xf numFmtId="0" fontId="18" fillId="12" borderId="6" xfId="4" applyFont="1" applyFill="1" applyBorder="1" applyAlignment="1">
      <alignment horizontal="center" vertical="top" wrapText="1"/>
    </xf>
    <xf numFmtId="0" fontId="18" fillId="14" borderId="5" xfId="4" applyFont="1" applyFill="1" applyBorder="1" applyAlignment="1">
      <alignment horizontal="center" vertical="top" wrapText="1"/>
    </xf>
    <xf numFmtId="0" fontId="18" fillId="14" borderId="6" xfId="4" applyFont="1" applyFill="1" applyBorder="1" applyAlignment="1">
      <alignment horizontal="center" vertical="top" wrapText="1"/>
    </xf>
    <xf numFmtId="0" fontId="18" fillId="15" borderId="5" xfId="0" applyFont="1" applyFill="1" applyBorder="1" applyAlignment="1">
      <alignment horizontal="center" vertical="top" wrapText="1"/>
    </xf>
    <xf numFmtId="0" fontId="18" fillId="15" borderId="6" xfId="0" applyFont="1" applyFill="1" applyBorder="1" applyAlignment="1">
      <alignment horizontal="center" vertical="top" wrapText="1"/>
    </xf>
    <xf numFmtId="0" fontId="18" fillId="12" borderId="7" xfId="4" applyFont="1" applyFill="1" applyBorder="1" applyAlignment="1">
      <alignment horizontal="center" vertical="top" wrapText="1"/>
    </xf>
    <xf numFmtId="0" fontId="18" fillId="12" borderId="8" xfId="4" applyFont="1" applyFill="1" applyBorder="1" applyAlignment="1">
      <alignment horizontal="center" vertical="top" wrapText="1"/>
    </xf>
    <xf numFmtId="0" fontId="18" fillId="13" borderId="9" xfId="4" applyFont="1" applyFill="1" applyBorder="1" applyAlignment="1">
      <alignment horizontal="center" vertical="top" wrapText="1"/>
    </xf>
    <xf numFmtId="0" fontId="18" fillId="13" borderId="10" xfId="4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3" borderId="0" xfId="0" applyFont="1" applyFill="1" applyAlignment="1">
      <alignment horizontal="center" wrapText="1"/>
    </xf>
    <xf numFmtId="0" fontId="2" fillId="7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7" borderId="0" xfId="0" applyFont="1" applyFill="1" applyAlignment="1">
      <alignment horizontal="center" wrapText="1"/>
    </xf>
    <xf numFmtId="0" fontId="13" fillId="8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8" fillId="12" borderId="0" xfId="4" applyFont="1" applyFill="1" applyBorder="1" applyAlignment="1">
      <alignment horizontal="center" vertical="top" wrapText="1"/>
    </xf>
    <xf numFmtId="165" fontId="5" fillId="2" borderId="1" xfId="0" applyNumberFormat="1" applyFont="1" applyFill="1" applyBorder="1" applyAlignment="1">
      <alignment horizontal="center" vertical="center" wrapText="1"/>
    </xf>
    <xf numFmtId="165" fontId="5" fillId="2" borderId="0" xfId="0" applyNumberFormat="1" applyFont="1" applyFill="1" applyBorder="1" applyAlignment="1">
      <alignment horizontal="center" vertical="center" wrapText="1"/>
    </xf>
    <xf numFmtId="165" fontId="5" fillId="2" borderId="2" xfId="0" applyNumberFormat="1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/>
    </xf>
    <xf numFmtId="0" fontId="13" fillId="9" borderId="0" xfId="0" applyFont="1" applyFill="1" applyBorder="1" applyAlignment="1">
      <alignment horizontal="center" vertical="center"/>
    </xf>
    <xf numFmtId="0" fontId="13" fillId="9" borderId="2" xfId="0" applyFont="1" applyFill="1" applyBorder="1" applyAlignment="1">
      <alignment horizontal="center" vertical="center"/>
    </xf>
    <xf numFmtId="0" fontId="13" fillId="9" borderId="0" xfId="0" applyFont="1" applyFill="1" applyBorder="1" applyAlignment="1">
      <alignment horizontal="center" vertical="center" wrapText="1"/>
    </xf>
    <xf numFmtId="0" fontId="13" fillId="9" borderId="2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left" vertical="center" wrapText="1"/>
    </xf>
    <xf numFmtId="0" fontId="13" fillId="9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165" fontId="5" fillId="0" borderId="0" xfId="0" applyNumberFormat="1" applyFont="1" applyAlignment="1">
      <alignment horizontal="left" vertical="top" wrapText="1"/>
    </xf>
    <xf numFmtId="3" fontId="5" fillId="2" borderId="1" xfId="0" applyNumberFormat="1" applyFont="1" applyFill="1" applyBorder="1" applyAlignment="1">
      <alignment horizontal="center" vertical="center" wrapText="1"/>
    </xf>
    <xf numFmtId="3" fontId="5" fillId="2" borderId="0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</cellXfs>
  <cellStyles count="8">
    <cellStyle name="Millares" xfId="6" builtinId="3"/>
    <cellStyle name="Normal" xfId="0" builtinId="0"/>
    <cellStyle name="Normal 11" xfId="3"/>
    <cellStyle name="Normal 2" xfId="4"/>
    <cellStyle name="Normal 3" xfId="5"/>
    <cellStyle name="Normal 3 2" xfId="7"/>
    <cellStyle name="Normal 4" xfId="1"/>
    <cellStyle name="Normal_82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2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externalLink" Target="externalLinks/externalLink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styles" Target="styles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LCA/REAL/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TEMP/My%20Documents/Moz/E-Final/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Documents%20and%20Settings/SEBLE/My%20Local%20Documents/Barbados_Mission/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mydocs/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A%20Gala/BMartin/Academia/Art&#237;culos/FGv&#237;aEncajeLegal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S2/NIC/WEO/2002/December/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 Gob Fed "/>
      <sheetName val="FGvíaEncajeLegal"/>
    </sheetNames>
    <definedNames>
      <definedName name="OnShow" refersTo="#¡REF!"/>
    </defined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GO130"/>
  <sheetViews>
    <sheetView zoomScale="101" workbookViewId="0">
      <pane xSplit="1" ySplit="4" topLeftCell="CR90" activePane="bottomRight" state="frozen"/>
      <selection pane="topRight" activeCell="B1" sqref="B1"/>
      <selection pane="bottomLeft" activeCell="A5" sqref="A5"/>
      <selection pane="bottomRight" activeCell="DA90" sqref="DA90"/>
    </sheetView>
  </sheetViews>
  <sheetFormatPr baseColWidth="10" defaultRowHeight="15.6" x14ac:dyDescent="0.3"/>
  <cols>
    <col min="1" max="1" width="12" style="18" customWidth="1"/>
    <col min="2" max="2" width="17.5546875" style="17" customWidth="1"/>
    <col min="3" max="3" width="22.44140625" style="17" customWidth="1"/>
    <col min="4" max="4" width="16.33203125" style="17" customWidth="1"/>
    <col min="5" max="6" width="11.5546875" style="17"/>
    <col min="7" max="7" width="19.33203125" style="17" customWidth="1"/>
    <col min="8" max="9" width="11.5546875" style="17"/>
    <col min="10" max="10" width="15.109375" style="17" customWidth="1"/>
    <col min="11" max="12" width="11.5546875" style="17"/>
    <col min="13" max="13" width="13.6640625" style="17" customWidth="1"/>
    <col min="14" max="14" width="12.44140625" style="17" customWidth="1"/>
    <col min="15" max="15" width="20.33203125" style="17" customWidth="1"/>
    <col min="16" max="16" width="18.88671875" style="17" customWidth="1"/>
    <col min="17" max="17" width="12.44140625" style="17" customWidth="1"/>
    <col min="18" max="18" width="2.88671875" style="17" customWidth="1"/>
    <col min="19" max="19" width="11.5546875" style="18"/>
    <col min="20" max="20" width="15.44140625" style="17" customWidth="1"/>
    <col min="21" max="21" width="13" style="17" bestFit="1" customWidth="1"/>
    <col min="22" max="22" width="11.5546875" style="17"/>
    <col min="23" max="23" width="12.44140625" style="17" customWidth="1"/>
    <col min="24" max="24" width="12.33203125" style="17" customWidth="1"/>
    <col min="25" max="25" width="11.5546875" style="17"/>
    <col min="26" max="26" width="12.6640625" style="17" customWidth="1"/>
    <col min="27" max="28" width="11.5546875" style="17"/>
    <col min="29" max="29" width="13.33203125" style="17" customWidth="1"/>
    <col min="30" max="30" width="11.5546875" style="17"/>
    <col min="31" max="31" width="11.44140625" style="17" customWidth="1"/>
    <col min="32" max="32" width="12.88671875" style="17" customWidth="1"/>
    <col min="33" max="33" width="3.109375" style="17" customWidth="1"/>
    <col min="34" max="34" width="11.5546875" style="18"/>
    <col min="35" max="35" width="19" style="17" customWidth="1"/>
    <col min="36" max="36" width="17.109375" style="17" customWidth="1"/>
    <col min="37" max="37" width="22.33203125" style="17" customWidth="1"/>
    <col min="38" max="38" width="19.44140625" style="17" customWidth="1"/>
    <col min="39" max="39" width="17.44140625" style="17" customWidth="1"/>
    <col min="40" max="40" width="20" style="17" customWidth="1"/>
    <col min="41" max="41" width="21" style="17" customWidth="1"/>
    <col min="42" max="42" width="20.88671875" style="17" customWidth="1"/>
    <col min="43" max="43" width="16.33203125" style="17" customWidth="1"/>
    <col min="44" max="44" width="10.44140625" style="17" customWidth="1"/>
    <col min="45" max="45" width="10.109375" style="17" customWidth="1"/>
    <col min="46" max="46" width="9.6640625" style="17" customWidth="1"/>
    <col min="47" max="47" width="3.109375" style="17" customWidth="1"/>
    <col min="48" max="48" width="11.5546875" style="18"/>
    <col min="49" max="49" width="18" style="17" customWidth="1"/>
    <col min="50" max="50" width="11.5546875" style="17"/>
    <col min="51" max="51" width="12.44140625" style="17" customWidth="1"/>
    <col min="52" max="52" width="12.6640625" style="17" customWidth="1"/>
    <col min="53" max="53" width="11.5546875" style="17"/>
    <col min="54" max="54" width="11.44140625" style="17" customWidth="1"/>
    <col min="55" max="55" width="15.33203125" style="17" customWidth="1"/>
    <col min="56" max="56" width="11.5546875" style="17"/>
    <col min="57" max="57" width="13.88671875" style="17" customWidth="1"/>
    <col min="58" max="58" width="13.109375" style="17" customWidth="1"/>
    <col min="59" max="59" width="13.6640625" style="17" customWidth="1"/>
    <col min="60" max="60" width="12.6640625" style="17" customWidth="1"/>
    <col min="61" max="61" width="3.6640625" style="17" customWidth="1"/>
    <col min="62" max="62" width="11.5546875" style="18"/>
    <col min="63" max="63" width="14.44140625" style="17" customWidth="1"/>
    <col min="64" max="64" width="17.33203125" style="17" customWidth="1"/>
    <col min="65" max="65" width="19.88671875" style="17" customWidth="1"/>
    <col min="66" max="67" width="19.109375" style="17" customWidth="1"/>
    <col min="68" max="68" width="16.6640625" style="17" customWidth="1"/>
    <col min="69" max="69" width="17.33203125" style="17" customWidth="1"/>
    <col min="70" max="70" width="18.33203125" style="17" customWidth="1"/>
    <col min="71" max="71" width="20" style="17" customWidth="1"/>
    <col min="72" max="72" width="15.33203125" style="17" customWidth="1"/>
    <col min="73" max="73" width="11.44140625" style="17" customWidth="1"/>
    <col min="74" max="74" width="11.33203125" style="17" customWidth="1"/>
    <col min="75" max="76" width="10.33203125" style="17" customWidth="1"/>
    <col min="77" max="77" width="3.44140625" style="17" customWidth="1"/>
    <col min="78" max="78" width="11.5546875" style="18"/>
    <col min="79" max="79" width="15.88671875" style="17" customWidth="1"/>
    <col min="80" max="80" width="11.109375" style="17" customWidth="1"/>
    <col min="81" max="81" width="12.44140625" style="17" customWidth="1"/>
    <col min="82" max="82" width="12" style="17" customWidth="1"/>
    <col min="83" max="83" width="11.5546875" style="17"/>
    <col min="84" max="84" width="11.44140625" style="17" customWidth="1"/>
    <col min="85" max="85" width="13" style="17" customWidth="1"/>
    <col min="86" max="86" width="11.5546875" style="17"/>
    <col min="87" max="87" width="13.6640625" style="17" customWidth="1"/>
    <col min="88" max="88" width="12.6640625" style="17" customWidth="1"/>
    <col min="89" max="89" width="16.109375" style="17" customWidth="1"/>
    <col min="90" max="90" width="12.88671875" style="17" customWidth="1"/>
    <col min="91" max="91" width="3.33203125" style="17" customWidth="1"/>
    <col min="92" max="92" width="11.109375" style="17" customWidth="1"/>
    <col min="93" max="93" width="15" style="17" customWidth="1"/>
    <col min="94" max="94" width="16.6640625" style="17" customWidth="1"/>
    <col min="95" max="95" width="17.44140625" style="17" customWidth="1"/>
    <col min="96" max="96" width="18.33203125" style="17" customWidth="1"/>
    <col min="97" max="97" width="3.44140625" style="17" customWidth="1"/>
    <col min="98" max="98" width="11.109375" style="17" customWidth="1"/>
    <col min="99" max="99" width="14.44140625" style="17" customWidth="1"/>
    <col min="100" max="101" width="11.109375" style="17" customWidth="1"/>
    <col min="102" max="102" width="17.88671875" style="17" customWidth="1"/>
    <col min="103" max="103" width="19.44140625" style="17" customWidth="1"/>
    <col min="104" max="104" width="11.109375" style="17" customWidth="1"/>
    <col min="105" max="105" width="17" style="17" customWidth="1"/>
    <col min="106" max="106" width="17.5546875" style="17" customWidth="1"/>
    <col min="107" max="107" width="15.5546875" style="17" customWidth="1"/>
    <col min="108" max="108" width="16.109375" style="17" customWidth="1"/>
    <col min="109" max="110" width="17.88671875" style="17" customWidth="1"/>
    <col min="111" max="111" width="13.88671875" style="17" customWidth="1"/>
    <col min="112" max="112" width="16.6640625" style="17" customWidth="1"/>
    <col min="113" max="113" width="16.88671875" style="17" customWidth="1"/>
    <col min="114" max="114" width="12.5546875" style="17" customWidth="1"/>
    <col min="115" max="115" width="16.88671875" style="17" customWidth="1"/>
    <col min="116" max="116" width="18.109375" style="17" customWidth="1"/>
    <col min="117" max="118" width="17.44140625" style="17" customWidth="1"/>
    <col min="119" max="119" width="17.6640625" style="17" customWidth="1"/>
    <col min="120" max="120" width="17.33203125" style="17" customWidth="1"/>
    <col min="121" max="122" width="15.88671875" style="17" customWidth="1"/>
    <col min="123" max="123" width="15.6640625" style="17" customWidth="1"/>
    <col min="124" max="124" width="17.33203125" style="17" customWidth="1"/>
    <col min="125" max="125" width="22.6640625" style="17" customWidth="1"/>
    <col min="126" max="126" width="11.5546875" style="17"/>
    <col min="127" max="127" width="11.5546875" style="18"/>
    <col min="128" max="128" width="15" style="17" customWidth="1"/>
    <col min="129" max="131" width="11.5546875" style="17"/>
    <col min="132" max="132" width="12.88671875" style="17" customWidth="1"/>
    <col min="133" max="133" width="16" style="17" customWidth="1"/>
    <col min="134" max="134" width="18.44140625" style="17" customWidth="1"/>
    <col min="135" max="135" width="11.5546875" style="17"/>
    <col min="136" max="137" width="14.109375" style="17" customWidth="1"/>
    <col min="138" max="138" width="13.88671875" style="17" customWidth="1"/>
    <col min="139" max="139" width="6" style="17" customWidth="1"/>
    <col min="140" max="140" width="19.33203125" customWidth="1"/>
  </cols>
  <sheetData>
    <row r="1" spans="1:143" x14ac:dyDescent="0.3">
      <c r="A1" s="18" t="s">
        <v>212</v>
      </c>
      <c r="B1" s="143" t="s">
        <v>161</v>
      </c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45"/>
      <c r="S1" s="143" t="s">
        <v>159</v>
      </c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H1" s="144" t="s">
        <v>174</v>
      </c>
      <c r="AI1" s="144"/>
      <c r="AJ1" s="144"/>
      <c r="AK1" s="144"/>
      <c r="AL1" s="144"/>
      <c r="AM1" s="144"/>
      <c r="AN1" s="144"/>
      <c r="AO1" s="144"/>
      <c r="AP1" s="144"/>
      <c r="AQ1" s="144"/>
      <c r="AR1" s="144"/>
      <c r="AS1" s="144"/>
      <c r="AT1" s="144"/>
      <c r="AV1" s="144" t="s">
        <v>175</v>
      </c>
      <c r="AW1" s="144"/>
      <c r="AX1" s="144"/>
      <c r="AY1" s="144"/>
      <c r="AZ1" s="144"/>
      <c r="BA1" s="144"/>
      <c r="BB1" s="144"/>
      <c r="BC1" s="144"/>
      <c r="BD1" s="144"/>
      <c r="BE1" s="144"/>
      <c r="BF1" s="144"/>
      <c r="BG1" s="144"/>
      <c r="BH1" s="144"/>
      <c r="BJ1" s="145" t="s">
        <v>176</v>
      </c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92"/>
      <c r="BY1" s="45"/>
      <c r="BZ1" s="145" t="s">
        <v>177</v>
      </c>
      <c r="CA1" s="145"/>
      <c r="CB1" s="145"/>
      <c r="CC1" s="145"/>
      <c r="CD1" s="145"/>
      <c r="CE1" s="145"/>
      <c r="CF1" s="145"/>
      <c r="CG1" s="145"/>
      <c r="CH1" s="145"/>
      <c r="CI1" s="145"/>
      <c r="CJ1" s="145"/>
      <c r="CK1" s="145"/>
      <c r="CL1" s="145"/>
      <c r="CM1" s="52"/>
      <c r="CN1" s="141" t="s">
        <v>178</v>
      </c>
      <c r="CO1" s="141"/>
      <c r="CP1" s="141"/>
      <c r="CQ1" s="141"/>
      <c r="CR1" s="141"/>
      <c r="CS1" s="54"/>
      <c r="CT1" s="142" t="s">
        <v>196</v>
      </c>
      <c r="CU1" s="142"/>
      <c r="CV1" s="142"/>
      <c r="CW1" s="142"/>
      <c r="CX1" s="142"/>
      <c r="CY1" s="142"/>
      <c r="CZ1" s="142"/>
      <c r="DA1" s="142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EG1" s="53"/>
      <c r="EH1" s="64"/>
      <c r="EI1" s="64"/>
      <c r="EK1" s="64"/>
      <c r="EL1" s="64"/>
      <c r="EM1" s="64"/>
    </row>
    <row r="2" spans="1:143" ht="15.75" customHeight="1" x14ac:dyDescent="0.3">
      <c r="A2" s="135" t="s">
        <v>125</v>
      </c>
      <c r="B2" s="132" t="s">
        <v>160</v>
      </c>
      <c r="C2" s="132" t="s">
        <v>197</v>
      </c>
      <c r="D2" s="132" t="s">
        <v>127</v>
      </c>
      <c r="E2" s="132" t="s">
        <v>6</v>
      </c>
      <c r="F2" s="132" t="s">
        <v>7</v>
      </c>
      <c r="G2" s="132" t="s">
        <v>128</v>
      </c>
      <c r="H2" s="132" t="s">
        <v>8</v>
      </c>
      <c r="I2" s="132" t="s">
        <v>9</v>
      </c>
      <c r="J2" s="132" t="s">
        <v>129</v>
      </c>
      <c r="K2" s="132" t="s">
        <v>8</v>
      </c>
      <c r="L2" s="132" t="s">
        <v>9</v>
      </c>
      <c r="M2" s="132" t="s">
        <v>193</v>
      </c>
      <c r="N2" s="132" t="s">
        <v>194</v>
      </c>
      <c r="O2" s="132" t="s">
        <v>198</v>
      </c>
      <c r="P2" s="132" t="s">
        <v>130</v>
      </c>
      <c r="Q2" s="138" t="s">
        <v>131</v>
      </c>
      <c r="R2" s="46"/>
      <c r="S2" s="135" t="s">
        <v>125</v>
      </c>
      <c r="T2" s="132" t="s">
        <v>159</v>
      </c>
      <c r="U2" s="132" t="s">
        <v>132</v>
      </c>
      <c r="V2" s="132" t="s">
        <v>1</v>
      </c>
      <c r="W2" s="132" t="s">
        <v>2</v>
      </c>
      <c r="X2" s="132" t="s">
        <v>3</v>
      </c>
      <c r="Y2" s="132" t="s">
        <v>133</v>
      </c>
      <c r="Z2" s="132" t="s">
        <v>134</v>
      </c>
      <c r="AA2" s="132" t="s">
        <v>10</v>
      </c>
      <c r="AB2" s="132" t="s">
        <v>135</v>
      </c>
      <c r="AC2" s="132" t="s">
        <v>134</v>
      </c>
      <c r="AD2" s="132" t="s">
        <v>10</v>
      </c>
      <c r="AE2" s="132" t="s">
        <v>4</v>
      </c>
      <c r="AF2" s="132" t="s">
        <v>136</v>
      </c>
      <c r="AG2" s="33"/>
      <c r="AH2" s="135" t="s">
        <v>125</v>
      </c>
      <c r="AI2" s="132" t="s">
        <v>167</v>
      </c>
      <c r="AJ2" s="132" t="s">
        <v>0</v>
      </c>
      <c r="AK2" s="132" t="s">
        <v>137</v>
      </c>
      <c r="AL2" s="132" t="s">
        <v>138</v>
      </c>
      <c r="AM2" s="132" t="s">
        <v>139</v>
      </c>
      <c r="AN2" s="132" t="s">
        <v>148</v>
      </c>
      <c r="AO2" s="132" t="s">
        <v>162</v>
      </c>
      <c r="AP2" s="132" t="s">
        <v>163</v>
      </c>
      <c r="AQ2" s="132" t="s">
        <v>164</v>
      </c>
      <c r="AR2" s="132" t="s">
        <v>140</v>
      </c>
      <c r="AS2" s="132" t="s">
        <v>141</v>
      </c>
      <c r="AT2" s="138" t="s">
        <v>165</v>
      </c>
      <c r="AU2" s="21"/>
      <c r="AV2" s="135" t="s">
        <v>125</v>
      </c>
      <c r="AW2" s="132" t="s">
        <v>166</v>
      </c>
      <c r="AX2" s="132" t="s">
        <v>5</v>
      </c>
      <c r="AY2" s="132" t="s">
        <v>142</v>
      </c>
      <c r="AZ2" s="132" t="s">
        <v>134</v>
      </c>
      <c r="BA2" s="132" t="s">
        <v>10</v>
      </c>
      <c r="BB2" s="132" t="s">
        <v>143</v>
      </c>
      <c r="BC2" s="132" t="s">
        <v>134</v>
      </c>
      <c r="BD2" s="132" t="s">
        <v>10</v>
      </c>
      <c r="BE2" s="132" t="s">
        <v>144</v>
      </c>
      <c r="BF2" s="132" t="s">
        <v>145</v>
      </c>
      <c r="BG2" s="132" t="s">
        <v>11</v>
      </c>
      <c r="BH2" s="132" t="s">
        <v>146</v>
      </c>
      <c r="BI2" s="33"/>
      <c r="BJ2" s="135" t="s">
        <v>125</v>
      </c>
      <c r="BK2" s="132" t="s">
        <v>147</v>
      </c>
      <c r="BL2" s="132" t="s">
        <v>0</v>
      </c>
      <c r="BM2" s="132" t="s">
        <v>137</v>
      </c>
      <c r="BN2" s="132" t="s">
        <v>138</v>
      </c>
      <c r="BO2" s="132" t="s">
        <v>172</v>
      </c>
      <c r="BP2" s="132" t="s">
        <v>173</v>
      </c>
      <c r="BQ2" s="132" t="s">
        <v>148</v>
      </c>
      <c r="BR2" s="132" t="s">
        <v>149</v>
      </c>
      <c r="BS2" s="132" t="s">
        <v>150</v>
      </c>
      <c r="BT2" s="132" t="s">
        <v>151</v>
      </c>
      <c r="BU2" s="132" t="s">
        <v>140</v>
      </c>
      <c r="BV2" s="132" t="s">
        <v>141</v>
      </c>
      <c r="BW2" s="138" t="s">
        <v>152</v>
      </c>
      <c r="BX2" s="73"/>
      <c r="BY2" s="51"/>
      <c r="BZ2" s="135" t="s">
        <v>125</v>
      </c>
      <c r="CA2" s="132" t="s">
        <v>168</v>
      </c>
      <c r="CB2" s="132" t="s">
        <v>5</v>
      </c>
      <c r="CC2" s="132" t="s">
        <v>142</v>
      </c>
      <c r="CD2" s="132" t="s">
        <v>134</v>
      </c>
      <c r="CE2" s="132" t="s">
        <v>10</v>
      </c>
      <c r="CF2" s="132" t="s">
        <v>143</v>
      </c>
      <c r="CG2" s="132" t="s">
        <v>134</v>
      </c>
      <c r="CH2" s="132" t="s">
        <v>10</v>
      </c>
      <c r="CI2" s="132" t="s">
        <v>144</v>
      </c>
      <c r="CJ2" s="132" t="s">
        <v>145</v>
      </c>
      <c r="CK2" s="132" t="s">
        <v>11</v>
      </c>
      <c r="CL2" s="132" t="s">
        <v>146</v>
      </c>
      <c r="CM2" s="51"/>
      <c r="CN2" s="135" t="s">
        <v>125</v>
      </c>
      <c r="CO2" s="132" t="s">
        <v>169</v>
      </c>
      <c r="CP2" s="132" t="s">
        <v>199</v>
      </c>
      <c r="CQ2" s="132" t="s">
        <v>200</v>
      </c>
      <c r="CR2" s="132" t="s">
        <v>201</v>
      </c>
      <c r="CS2" s="33"/>
      <c r="CT2" s="135" t="s">
        <v>125</v>
      </c>
      <c r="CU2" s="132" t="s">
        <v>170</v>
      </c>
      <c r="CV2" s="132" t="s">
        <v>153</v>
      </c>
      <c r="CW2" s="132" t="s">
        <v>154</v>
      </c>
      <c r="CX2" s="132" t="s">
        <v>155</v>
      </c>
      <c r="CY2" s="132" t="s">
        <v>156</v>
      </c>
      <c r="CZ2" s="132" t="s">
        <v>202</v>
      </c>
      <c r="DA2" s="132" t="s">
        <v>203</v>
      </c>
      <c r="DB2" s="131"/>
      <c r="DC2" s="131"/>
      <c r="DD2" s="131"/>
      <c r="DE2" s="131"/>
      <c r="DF2" s="131"/>
      <c r="DG2" s="131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EG2" s="33"/>
      <c r="EH2" s="64"/>
      <c r="EI2" s="64"/>
      <c r="EK2" s="64"/>
      <c r="EL2" s="64"/>
      <c r="EM2" s="64"/>
    </row>
    <row r="3" spans="1:143" x14ac:dyDescent="0.3">
      <c r="A3" s="136"/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9"/>
      <c r="R3" s="46"/>
      <c r="S3" s="136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33"/>
      <c r="AH3" s="136"/>
      <c r="AI3" s="133"/>
      <c r="AJ3" s="133"/>
      <c r="AK3" s="133"/>
      <c r="AL3" s="133"/>
      <c r="AM3" s="133"/>
      <c r="AN3" s="133"/>
      <c r="AO3" s="133"/>
      <c r="AP3" s="133"/>
      <c r="AQ3" s="133"/>
      <c r="AR3" s="133"/>
      <c r="AS3" s="133"/>
      <c r="AT3" s="139"/>
      <c r="AU3" s="21"/>
      <c r="AV3" s="136"/>
      <c r="AW3" s="133"/>
      <c r="AX3" s="133"/>
      <c r="AY3" s="133"/>
      <c r="AZ3" s="133"/>
      <c r="BA3" s="133"/>
      <c r="BB3" s="133"/>
      <c r="BC3" s="133"/>
      <c r="BD3" s="133"/>
      <c r="BE3" s="133"/>
      <c r="BF3" s="133"/>
      <c r="BG3" s="133"/>
      <c r="BH3" s="133"/>
      <c r="BI3" s="33"/>
      <c r="BJ3" s="136"/>
      <c r="BK3" s="133"/>
      <c r="BL3" s="133"/>
      <c r="BM3" s="133"/>
      <c r="BN3" s="133"/>
      <c r="BO3" s="133"/>
      <c r="BP3" s="133"/>
      <c r="BQ3" s="133"/>
      <c r="BR3" s="133"/>
      <c r="BS3" s="133"/>
      <c r="BT3" s="133"/>
      <c r="BU3" s="133"/>
      <c r="BV3" s="133"/>
      <c r="BW3" s="139"/>
      <c r="BX3" s="73"/>
      <c r="BY3" s="51"/>
      <c r="BZ3" s="136"/>
      <c r="CA3" s="133"/>
      <c r="CB3" s="133"/>
      <c r="CC3" s="133"/>
      <c r="CD3" s="133"/>
      <c r="CE3" s="133"/>
      <c r="CF3" s="133"/>
      <c r="CG3" s="133"/>
      <c r="CH3" s="133"/>
      <c r="CI3" s="133"/>
      <c r="CJ3" s="133"/>
      <c r="CK3" s="133"/>
      <c r="CL3" s="133"/>
      <c r="CM3" s="51"/>
      <c r="CN3" s="136"/>
      <c r="CO3" s="133"/>
      <c r="CP3" s="133"/>
      <c r="CQ3" s="133"/>
      <c r="CR3" s="133"/>
      <c r="CS3" s="33"/>
      <c r="CT3" s="136"/>
      <c r="CU3" s="133"/>
      <c r="CV3" s="133"/>
      <c r="CW3" s="133"/>
      <c r="CX3" s="133"/>
      <c r="CY3" s="133"/>
      <c r="CZ3" s="133"/>
      <c r="DA3" s="133"/>
      <c r="DB3" s="131"/>
      <c r="DC3" s="131"/>
      <c r="DD3" s="131"/>
      <c r="DE3" s="131"/>
      <c r="DF3" s="131"/>
      <c r="DG3" s="131"/>
      <c r="DH3" s="33"/>
      <c r="DI3" s="33"/>
      <c r="DJ3" s="33"/>
      <c r="DK3" s="33"/>
      <c r="DL3" s="33"/>
      <c r="DM3" s="33"/>
      <c r="DN3" s="33"/>
      <c r="DO3" s="33"/>
      <c r="DP3" s="33"/>
      <c r="DQ3" s="33"/>
      <c r="DR3" s="33"/>
      <c r="DS3" s="33"/>
      <c r="DT3" s="33"/>
      <c r="EG3" s="33"/>
      <c r="EH3" s="64"/>
      <c r="EI3" s="64"/>
      <c r="EK3" s="64"/>
      <c r="EL3" s="64"/>
      <c r="EM3" s="64"/>
    </row>
    <row r="4" spans="1:143" ht="16.2" thickBot="1" x14ac:dyDescent="0.35">
      <c r="A4" s="137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  <c r="Q4" s="140"/>
      <c r="R4" s="46"/>
      <c r="S4" s="137"/>
      <c r="T4" s="134"/>
      <c r="U4" s="134"/>
      <c r="V4" s="134"/>
      <c r="W4" s="134"/>
      <c r="X4" s="134"/>
      <c r="Y4" s="134"/>
      <c r="Z4" s="134"/>
      <c r="AA4" s="134"/>
      <c r="AB4" s="134"/>
      <c r="AC4" s="134"/>
      <c r="AD4" s="134"/>
      <c r="AE4" s="134"/>
      <c r="AF4" s="134"/>
      <c r="AG4" s="33"/>
      <c r="AH4" s="137"/>
      <c r="AI4" s="134"/>
      <c r="AJ4" s="134"/>
      <c r="AK4" s="134"/>
      <c r="AL4" s="134"/>
      <c r="AM4" s="134"/>
      <c r="AN4" s="134"/>
      <c r="AO4" s="134"/>
      <c r="AP4" s="134"/>
      <c r="AQ4" s="134"/>
      <c r="AR4" s="134"/>
      <c r="AS4" s="134"/>
      <c r="AT4" s="140"/>
      <c r="AU4" s="21"/>
      <c r="AV4" s="137"/>
      <c r="AW4" s="134"/>
      <c r="AX4" s="134"/>
      <c r="AY4" s="134"/>
      <c r="AZ4" s="134"/>
      <c r="BA4" s="134"/>
      <c r="BB4" s="134"/>
      <c r="BC4" s="134"/>
      <c r="BD4" s="134"/>
      <c r="BE4" s="134"/>
      <c r="BF4" s="134"/>
      <c r="BG4" s="134"/>
      <c r="BH4" s="134"/>
      <c r="BI4" s="33"/>
      <c r="BJ4" s="137"/>
      <c r="BK4" s="134"/>
      <c r="BL4" s="134"/>
      <c r="BM4" s="134"/>
      <c r="BN4" s="134"/>
      <c r="BO4" s="134"/>
      <c r="BP4" s="134"/>
      <c r="BQ4" s="134"/>
      <c r="BR4" s="134"/>
      <c r="BS4" s="134"/>
      <c r="BT4" s="134"/>
      <c r="BU4" s="134"/>
      <c r="BV4" s="134"/>
      <c r="BW4" s="140"/>
      <c r="BX4" s="73"/>
      <c r="BY4" s="51"/>
      <c r="BZ4" s="137"/>
      <c r="CA4" s="134"/>
      <c r="CB4" s="134"/>
      <c r="CC4" s="134"/>
      <c r="CD4" s="134"/>
      <c r="CE4" s="134"/>
      <c r="CF4" s="134"/>
      <c r="CG4" s="134"/>
      <c r="CH4" s="134"/>
      <c r="CI4" s="134"/>
      <c r="CJ4" s="134"/>
      <c r="CK4" s="134"/>
      <c r="CL4" s="134"/>
      <c r="CM4" s="51"/>
      <c r="CN4" s="137"/>
      <c r="CO4" s="134"/>
      <c r="CP4" s="134"/>
      <c r="CQ4" s="134"/>
      <c r="CR4" s="134"/>
      <c r="CS4" s="33"/>
      <c r="CT4" s="137"/>
      <c r="CU4" s="134"/>
      <c r="CV4" s="134"/>
      <c r="CW4" s="134"/>
      <c r="CX4" s="134"/>
      <c r="CY4" s="134"/>
      <c r="CZ4" s="134"/>
      <c r="DA4" s="134"/>
      <c r="DB4" s="131"/>
      <c r="DC4" s="131"/>
      <c r="DD4" s="131"/>
      <c r="DE4" s="131"/>
      <c r="DF4" s="131"/>
      <c r="DG4" s="131"/>
      <c r="DH4" s="33"/>
      <c r="DI4" s="33"/>
      <c r="DJ4" s="33"/>
      <c r="DK4" s="33"/>
      <c r="DL4" s="33"/>
      <c r="DM4" s="33"/>
      <c r="DN4" s="33"/>
      <c r="DO4" s="33"/>
      <c r="DP4" s="33"/>
      <c r="DQ4" s="33"/>
      <c r="DR4" s="33"/>
      <c r="DS4" s="33"/>
      <c r="DT4" s="33"/>
      <c r="EG4" s="33"/>
      <c r="EH4" s="64"/>
      <c r="EI4" s="64"/>
      <c r="EK4" s="64"/>
      <c r="EL4" s="64"/>
      <c r="EM4" s="64"/>
    </row>
    <row r="5" spans="1:143" ht="16.2" thickTop="1" x14ac:dyDescent="0.3">
      <c r="A5" s="18">
        <v>1885</v>
      </c>
      <c r="B5" s="18" t="s">
        <v>15</v>
      </c>
      <c r="C5" s="18" t="s">
        <v>15</v>
      </c>
      <c r="D5" s="18" t="s">
        <v>15</v>
      </c>
      <c r="E5" s="18" t="s">
        <v>15</v>
      </c>
      <c r="F5" s="18" t="s">
        <v>15</v>
      </c>
      <c r="G5" s="18" t="s">
        <v>15</v>
      </c>
      <c r="H5" s="18" t="s">
        <v>15</v>
      </c>
      <c r="I5" s="18" t="s">
        <v>15</v>
      </c>
      <c r="J5" s="18" t="s">
        <v>15</v>
      </c>
      <c r="K5" s="18" t="s">
        <v>15</v>
      </c>
      <c r="L5" s="18" t="s">
        <v>15</v>
      </c>
      <c r="M5" s="18" t="s">
        <v>15</v>
      </c>
      <c r="N5" s="18" t="s">
        <v>15</v>
      </c>
      <c r="O5" s="18" t="s">
        <v>15</v>
      </c>
      <c r="P5" s="18" t="s">
        <v>15</v>
      </c>
      <c r="Q5" s="18" t="s">
        <v>15</v>
      </c>
      <c r="R5" s="47"/>
      <c r="S5" s="18" t="s">
        <v>15</v>
      </c>
      <c r="T5" s="18" t="s">
        <v>15</v>
      </c>
      <c r="U5" s="18" t="s">
        <v>15</v>
      </c>
      <c r="V5" s="18" t="s">
        <v>15</v>
      </c>
      <c r="W5" s="18" t="s">
        <v>15</v>
      </c>
      <c r="X5" s="18" t="s">
        <v>15</v>
      </c>
      <c r="Y5" s="18" t="s">
        <v>15</v>
      </c>
      <c r="Z5" s="18" t="s">
        <v>15</v>
      </c>
      <c r="AA5" s="18" t="s">
        <v>15</v>
      </c>
      <c r="AB5" s="18" t="s">
        <v>15</v>
      </c>
      <c r="AC5" s="18" t="s">
        <v>15</v>
      </c>
      <c r="AD5" s="18" t="s">
        <v>15</v>
      </c>
      <c r="AE5" s="18" t="s">
        <v>15</v>
      </c>
      <c r="AF5" s="18" t="s">
        <v>15</v>
      </c>
      <c r="AG5" s="18" t="s">
        <v>15</v>
      </c>
      <c r="AH5" s="18" t="s">
        <v>15</v>
      </c>
      <c r="AI5" s="18" t="s">
        <v>15</v>
      </c>
      <c r="AJ5" s="18" t="s">
        <v>15</v>
      </c>
      <c r="AK5" s="18" t="s">
        <v>15</v>
      </c>
      <c r="AL5" s="18" t="s">
        <v>15</v>
      </c>
      <c r="AM5" s="18" t="s">
        <v>15</v>
      </c>
      <c r="AN5" s="18" t="s">
        <v>15</v>
      </c>
      <c r="AO5" s="18" t="s">
        <v>15</v>
      </c>
      <c r="AP5" s="18" t="s">
        <v>15</v>
      </c>
      <c r="AQ5" s="18" t="s">
        <v>15</v>
      </c>
      <c r="AR5" s="18" t="s">
        <v>15</v>
      </c>
      <c r="AS5" s="18" t="s">
        <v>15</v>
      </c>
      <c r="AT5" s="18" t="s">
        <v>15</v>
      </c>
      <c r="AU5" s="18"/>
      <c r="AV5" s="18" t="s">
        <v>15</v>
      </c>
      <c r="AW5" s="18" t="s">
        <v>15</v>
      </c>
      <c r="AX5" s="18" t="s">
        <v>15</v>
      </c>
      <c r="AY5" s="18" t="s">
        <v>15</v>
      </c>
      <c r="AZ5" s="18" t="s">
        <v>15</v>
      </c>
      <c r="BA5" s="18" t="s">
        <v>15</v>
      </c>
      <c r="BB5" s="18" t="s">
        <v>15</v>
      </c>
      <c r="BC5" s="18" t="s">
        <v>15</v>
      </c>
      <c r="BD5" s="18" t="s">
        <v>15</v>
      </c>
      <c r="BE5" s="18" t="s">
        <v>15</v>
      </c>
      <c r="BF5" s="18" t="s">
        <v>15</v>
      </c>
      <c r="BG5" s="18" t="s">
        <v>15</v>
      </c>
      <c r="BH5" s="18" t="s">
        <v>15</v>
      </c>
      <c r="BI5" s="18"/>
      <c r="BJ5" s="18" t="s">
        <v>15</v>
      </c>
      <c r="BK5" s="18" t="s">
        <v>15</v>
      </c>
      <c r="BL5" s="18" t="s">
        <v>15</v>
      </c>
      <c r="BM5" s="18" t="s">
        <v>15</v>
      </c>
      <c r="BN5" s="18" t="s">
        <v>15</v>
      </c>
      <c r="BO5" s="18" t="s">
        <v>15</v>
      </c>
      <c r="BP5" s="18" t="s">
        <v>15</v>
      </c>
      <c r="BQ5" s="18" t="s">
        <v>15</v>
      </c>
      <c r="BR5" s="18" t="s">
        <v>15</v>
      </c>
      <c r="BS5" s="18" t="s">
        <v>15</v>
      </c>
      <c r="BT5" s="18" t="s">
        <v>15</v>
      </c>
      <c r="BU5" s="18" t="s">
        <v>15</v>
      </c>
      <c r="BV5" s="18" t="s">
        <v>15</v>
      </c>
      <c r="BW5" s="18" t="s">
        <v>15</v>
      </c>
      <c r="BX5" s="18" t="s">
        <v>15</v>
      </c>
      <c r="BY5" s="47"/>
      <c r="BZ5" s="18" t="s">
        <v>15</v>
      </c>
      <c r="CA5" s="18" t="s">
        <v>15</v>
      </c>
      <c r="CB5" s="18" t="s">
        <v>15</v>
      </c>
      <c r="CC5" s="18" t="s">
        <v>15</v>
      </c>
      <c r="CD5" s="18" t="s">
        <v>15</v>
      </c>
      <c r="CE5" s="18" t="s">
        <v>15</v>
      </c>
      <c r="CF5" s="18" t="s">
        <v>15</v>
      </c>
      <c r="CG5" s="18" t="s">
        <v>15</v>
      </c>
      <c r="CH5" s="18" t="s">
        <v>15</v>
      </c>
      <c r="CI5" s="18" t="s">
        <v>15</v>
      </c>
      <c r="CJ5" s="18" t="s">
        <v>15</v>
      </c>
      <c r="CK5" s="18" t="s">
        <v>15</v>
      </c>
      <c r="CL5" s="18" t="s">
        <v>15</v>
      </c>
      <c r="CM5" s="47"/>
      <c r="CN5" s="18" t="s">
        <v>15</v>
      </c>
      <c r="CO5" s="18" t="s">
        <v>15</v>
      </c>
      <c r="CP5" s="18" t="s">
        <v>15</v>
      </c>
      <c r="CQ5" s="18" t="s">
        <v>15</v>
      </c>
      <c r="CR5" s="18" t="s">
        <v>15</v>
      </c>
      <c r="CS5" s="18"/>
      <c r="CT5" s="18" t="s">
        <v>15</v>
      </c>
      <c r="CU5" s="18" t="s">
        <v>15</v>
      </c>
      <c r="CV5" s="18" t="s">
        <v>15</v>
      </c>
      <c r="CW5" s="18" t="s">
        <v>15</v>
      </c>
      <c r="CX5" s="18" t="s">
        <v>15</v>
      </c>
      <c r="CY5" s="18" t="s">
        <v>15</v>
      </c>
      <c r="CZ5" s="18" t="s">
        <v>15</v>
      </c>
      <c r="DA5" s="18" t="s">
        <v>15</v>
      </c>
      <c r="DB5" s="33"/>
      <c r="DC5" s="33"/>
      <c r="DD5" s="33"/>
      <c r="DE5" s="33"/>
      <c r="DF5" s="33"/>
      <c r="DG5" s="33"/>
      <c r="DH5" s="33"/>
      <c r="DI5" s="33"/>
      <c r="DJ5" s="33"/>
      <c r="DK5" s="33"/>
      <c r="DL5" s="33"/>
      <c r="DM5" s="33"/>
      <c r="DN5" s="33"/>
      <c r="DO5" s="33"/>
      <c r="DP5" s="33"/>
      <c r="DQ5" s="33"/>
      <c r="DR5" s="33"/>
      <c r="DS5" s="33"/>
      <c r="DT5" s="33"/>
      <c r="EG5" s="33"/>
      <c r="EH5" s="64"/>
      <c r="EI5" s="64"/>
      <c r="EK5" s="64"/>
      <c r="EL5" s="64"/>
      <c r="EM5" s="64"/>
    </row>
    <row r="6" spans="1:143" x14ac:dyDescent="0.3">
      <c r="A6" s="18">
        <v>1886</v>
      </c>
      <c r="B6" s="18" t="s">
        <v>15</v>
      </c>
      <c r="C6" s="18" t="s">
        <v>15</v>
      </c>
      <c r="D6" s="18" t="s">
        <v>15</v>
      </c>
      <c r="E6" s="18" t="s">
        <v>15</v>
      </c>
      <c r="F6" s="18" t="s">
        <v>15</v>
      </c>
      <c r="G6" s="18" t="s">
        <v>15</v>
      </c>
      <c r="H6" s="18" t="s">
        <v>15</v>
      </c>
      <c r="I6" s="18" t="s">
        <v>15</v>
      </c>
      <c r="J6" s="18" t="s">
        <v>15</v>
      </c>
      <c r="K6" s="18" t="s">
        <v>15</v>
      </c>
      <c r="L6" s="18" t="s">
        <v>15</v>
      </c>
      <c r="M6" s="18" t="s">
        <v>15</v>
      </c>
      <c r="N6" s="18" t="s">
        <v>15</v>
      </c>
      <c r="O6" s="18" t="s">
        <v>15</v>
      </c>
      <c r="P6" s="18" t="s">
        <v>15</v>
      </c>
      <c r="Q6" s="18" t="s">
        <v>15</v>
      </c>
      <c r="R6" s="47"/>
      <c r="S6" s="18" t="s">
        <v>15</v>
      </c>
      <c r="T6" s="18" t="s">
        <v>15</v>
      </c>
      <c r="U6" s="18" t="s">
        <v>15</v>
      </c>
      <c r="V6" s="18" t="s">
        <v>15</v>
      </c>
      <c r="W6" s="18" t="s">
        <v>15</v>
      </c>
      <c r="X6" s="18" t="s">
        <v>15</v>
      </c>
      <c r="Y6" s="18" t="s">
        <v>15</v>
      </c>
      <c r="Z6" s="18" t="s">
        <v>15</v>
      </c>
      <c r="AA6" s="18" t="s">
        <v>15</v>
      </c>
      <c r="AB6" s="18" t="s">
        <v>15</v>
      </c>
      <c r="AC6" s="18" t="s">
        <v>15</v>
      </c>
      <c r="AD6" s="18" t="s">
        <v>15</v>
      </c>
      <c r="AE6" s="18" t="s">
        <v>15</v>
      </c>
      <c r="AF6" s="18" t="s">
        <v>15</v>
      </c>
      <c r="AG6" s="18" t="s">
        <v>15</v>
      </c>
      <c r="AH6" s="18" t="s">
        <v>15</v>
      </c>
      <c r="AI6" s="18" t="s">
        <v>15</v>
      </c>
      <c r="AJ6" s="18" t="s">
        <v>15</v>
      </c>
      <c r="AK6" s="18" t="s">
        <v>15</v>
      </c>
      <c r="AL6" s="18" t="s">
        <v>15</v>
      </c>
      <c r="AM6" s="18" t="s">
        <v>15</v>
      </c>
      <c r="AN6" s="18" t="s">
        <v>15</v>
      </c>
      <c r="AO6" s="18" t="s">
        <v>15</v>
      </c>
      <c r="AP6" s="18" t="s">
        <v>15</v>
      </c>
      <c r="AQ6" s="18" t="s">
        <v>15</v>
      </c>
      <c r="AR6" s="18" t="s">
        <v>15</v>
      </c>
      <c r="AS6" s="18" t="s">
        <v>15</v>
      </c>
      <c r="AT6" s="18" t="s">
        <v>15</v>
      </c>
      <c r="AU6" s="18"/>
      <c r="AV6" s="18" t="s">
        <v>15</v>
      </c>
      <c r="AW6" s="18" t="s">
        <v>15</v>
      </c>
      <c r="AX6" s="18" t="s">
        <v>15</v>
      </c>
      <c r="AY6" s="18" t="s">
        <v>15</v>
      </c>
      <c r="AZ6" s="18" t="s">
        <v>15</v>
      </c>
      <c r="BA6" s="18" t="s">
        <v>15</v>
      </c>
      <c r="BB6" s="18" t="s">
        <v>15</v>
      </c>
      <c r="BC6" s="18" t="s">
        <v>15</v>
      </c>
      <c r="BD6" s="18" t="s">
        <v>15</v>
      </c>
      <c r="BE6" s="18" t="s">
        <v>15</v>
      </c>
      <c r="BF6" s="18" t="s">
        <v>15</v>
      </c>
      <c r="BG6" s="18" t="s">
        <v>15</v>
      </c>
      <c r="BH6" s="18" t="s">
        <v>15</v>
      </c>
      <c r="BI6" s="18"/>
      <c r="BJ6" s="18" t="s">
        <v>15</v>
      </c>
      <c r="BK6" s="18" t="s">
        <v>15</v>
      </c>
      <c r="BL6" s="18" t="s">
        <v>15</v>
      </c>
      <c r="BM6" s="18" t="s">
        <v>15</v>
      </c>
      <c r="BN6" s="18" t="s">
        <v>15</v>
      </c>
      <c r="BO6" s="18" t="s">
        <v>15</v>
      </c>
      <c r="BP6" s="18" t="s">
        <v>15</v>
      </c>
      <c r="BQ6" s="18" t="s">
        <v>15</v>
      </c>
      <c r="BR6" s="18" t="s">
        <v>15</v>
      </c>
      <c r="BS6" s="18" t="s">
        <v>15</v>
      </c>
      <c r="BT6" s="18" t="s">
        <v>15</v>
      </c>
      <c r="BU6" s="18" t="s">
        <v>15</v>
      </c>
      <c r="BV6" s="18" t="s">
        <v>15</v>
      </c>
      <c r="BW6" s="18" t="s">
        <v>15</v>
      </c>
      <c r="BX6" s="18" t="s">
        <v>15</v>
      </c>
      <c r="BY6" s="47"/>
      <c r="BZ6" s="18" t="s">
        <v>15</v>
      </c>
      <c r="CA6" s="18" t="s">
        <v>15</v>
      </c>
      <c r="CB6" s="18" t="s">
        <v>15</v>
      </c>
      <c r="CC6" s="18" t="s">
        <v>15</v>
      </c>
      <c r="CD6" s="18" t="s">
        <v>15</v>
      </c>
      <c r="CE6" s="18" t="s">
        <v>15</v>
      </c>
      <c r="CF6" s="18" t="s">
        <v>15</v>
      </c>
      <c r="CG6" s="18" t="s">
        <v>15</v>
      </c>
      <c r="CH6" s="18" t="s">
        <v>15</v>
      </c>
      <c r="CI6" s="18" t="s">
        <v>15</v>
      </c>
      <c r="CJ6" s="18" t="s">
        <v>15</v>
      </c>
      <c r="CK6" s="18" t="s">
        <v>15</v>
      </c>
      <c r="CL6" s="18" t="s">
        <v>15</v>
      </c>
      <c r="CM6" s="47"/>
      <c r="CN6" s="18" t="s">
        <v>15</v>
      </c>
      <c r="CO6" s="18" t="s">
        <v>15</v>
      </c>
      <c r="CP6" s="18" t="s">
        <v>15</v>
      </c>
      <c r="CQ6" s="18" t="s">
        <v>15</v>
      </c>
      <c r="CR6" s="18" t="s">
        <v>15</v>
      </c>
      <c r="CS6" s="18"/>
      <c r="CT6" s="18" t="s">
        <v>15</v>
      </c>
      <c r="CU6" s="18" t="s">
        <v>15</v>
      </c>
      <c r="CV6" s="18" t="s">
        <v>15</v>
      </c>
      <c r="CW6" s="18" t="s">
        <v>15</v>
      </c>
      <c r="CX6" s="18" t="s">
        <v>15</v>
      </c>
      <c r="CY6" s="18" t="s">
        <v>15</v>
      </c>
      <c r="CZ6" s="18" t="s">
        <v>15</v>
      </c>
      <c r="DA6" s="18" t="s">
        <v>15</v>
      </c>
      <c r="DB6" s="33"/>
      <c r="DC6" s="33"/>
      <c r="DD6" s="33"/>
      <c r="DE6" s="33"/>
      <c r="DF6" s="33"/>
      <c r="DG6" s="33"/>
      <c r="DH6" s="33"/>
      <c r="DI6" s="33"/>
      <c r="DJ6" s="33"/>
      <c r="DK6" s="33"/>
      <c r="DL6" s="33"/>
      <c r="DM6" s="33"/>
      <c r="DN6" s="33"/>
      <c r="DO6" s="33"/>
      <c r="DP6" s="33"/>
      <c r="DQ6" s="33"/>
      <c r="DR6" s="33"/>
      <c r="DS6" s="33"/>
      <c r="DT6" s="33"/>
      <c r="EG6" s="33"/>
      <c r="EH6" s="64"/>
      <c r="EI6" s="64"/>
      <c r="EK6" s="64"/>
      <c r="EL6" s="64"/>
      <c r="EM6" s="64"/>
    </row>
    <row r="7" spans="1:143" x14ac:dyDescent="0.3">
      <c r="A7" s="18">
        <v>1887</v>
      </c>
      <c r="B7" s="18" t="s">
        <v>15</v>
      </c>
      <c r="C7" s="18" t="s">
        <v>15</v>
      </c>
      <c r="D7" s="18" t="s">
        <v>15</v>
      </c>
      <c r="E7" s="18" t="s">
        <v>15</v>
      </c>
      <c r="F7" s="18" t="s">
        <v>15</v>
      </c>
      <c r="G7" s="18" t="s">
        <v>15</v>
      </c>
      <c r="H7" s="18" t="s">
        <v>15</v>
      </c>
      <c r="I7" s="18" t="s">
        <v>15</v>
      </c>
      <c r="J7" s="18" t="s">
        <v>15</v>
      </c>
      <c r="K7" s="18" t="s">
        <v>15</v>
      </c>
      <c r="L7" s="18" t="s">
        <v>15</v>
      </c>
      <c r="M7" s="18" t="s">
        <v>15</v>
      </c>
      <c r="N7" s="18" t="s">
        <v>15</v>
      </c>
      <c r="O7" s="18" t="s">
        <v>15</v>
      </c>
      <c r="P7" s="18" t="s">
        <v>15</v>
      </c>
      <c r="Q7" s="18" t="s">
        <v>15</v>
      </c>
      <c r="R7" s="47"/>
      <c r="S7" s="18" t="s">
        <v>15</v>
      </c>
      <c r="T7" s="18" t="s">
        <v>15</v>
      </c>
      <c r="U7" s="18" t="s">
        <v>15</v>
      </c>
      <c r="V7" s="18" t="s">
        <v>15</v>
      </c>
      <c r="W7" s="18" t="s">
        <v>15</v>
      </c>
      <c r="X7" s="18" t="s">
        <v>15</v>
      </c>
      <c r="Y7" s="18" t="s">
        <v>15</v>
      </c>
      <c r="Z7" s="18" t="s">
        <v>15</v>
      </c>
      <c r="AA7" s="18" t="s">
        <v>15</v>
      </c>
      <c r="AB7" s="18" t="s">
        <v>15</v>
      </c>
      <c r="AC7" s="18" t="s">
        <v>15</v>
      </c>
      <c r="AD7" s="18" t="s">
        <v>15</v>
      </c>
      <c r="AE7" s="18" t="s">
        <v>15</v>
      </c>
      <c r="AF7" s="18" t="s">
        <v>15</v>
      </c>
      <c r="AG7" s="18" t="s">
        <v>15</v>
      </c>
      <c r="AH7" s="18" t="s">
        <v>15</v>
      </c>
      <c r="AI7" s="18" t="s">
        <v>15</v>
      </c>
      <c r="AJ7" s="18" t="s">
        <v>15</v>
      </c>
      <c r="AK7" s="18" t="s">
        <v>15</v>
      </c>
      <c r="AL7" s="18" t="s">
        <v>15</v>
      </c>
      <c r="AM7" s="18" t="s">
        <v>15</v>
      </c>
      <c r="AN7" s="18" t="s">
        <v>15</v>
      </c>
      <c r="AO7" s="18" t="s">
        <v>15</v>
      </c>
      <c r="AP7" s="18" t="s">
        <v>15</v>
      </c>
      <c r="AQ7" s="18" t="s">
        <v>15</v>
      </c>
      <c r="AR7" s="18" t="s">
        <v>15</v>
      </c>
      <c r="AS7" s="18" t="s">
        <v>15</v>
      </c>
      <c r="AT7" s="18" t="s">
        <v>15</v>
      </c>
      <c r="AU7" s="18"/>
      <c r="AV7" s="18" t="s">
        <v>15</v>
      </c>
      <c r="AW7" s="18" t="s">
        <v>15</v>
      </c>
      <c r="AX7" s="18" t="s">
        <v>15</v>
      </c>
      <c r="AY7" s="18" t="s">
        <v>15</v>
      </c>
      <c r="AZ7" s="18" t="s">
        <v>15</v>
      </c>
      <c r="BA7" s="18" t="s">
        <v>15</v>
      </c>
      <c r="BB7" s="18" t="s">
        <v>15</v>
      </c>
      <c r="BC7" s="18" t="s">
        <v>15</v>
      </c>
      <c r="BD7" s="18" t="s">
        <v>15</v>
      </c>
      <c r="BE7" s="18" t="s">
        <v>15</v>
      </c>
      <c r="BF7" s="18" t="s">
        <v>15</v>
      </c>
      <c r="BG7" s="18" t="s">
        <v>15</v>
      </c>
      <c r="BH7" s="18" t="s">
        <v>15</v>
      </c>
      <c r="BI7" s="18"/>
      <c r="BJ7" s="18" t="s">
        <v>15</v>
      </c>
      <c r="BK7" s="18" t="s">
        <v>15</v>
      </c>
      <c r="BL7" s="18" t="s">
        <v>15</v>
      </c>
      <c r="BM7" s="18" t="s">
        <v>15</v>
      </c>
      <c r="BN7" s="18" t="s">
        <v>15</v>
      </c>
      <c r="BO7" s="18" t="s">
        <v>15</v>
      </c>
      <c r="BP7" s="18" t="s">
        <v>15</v>
      </c>
      <c r="BQ7" s="18" t="s">
        <v>15</v>
      </c>
      <c r="BR7" s="18" t="s">
        <v>15</v>
      </c>
      <c r="BS7" s="18" t="s">
        <v>15</v>
      </c>
      <c r="BT7" s="18" t="s">
        <v>15</v>
      </c>
      <c r="BU7" s="18" t="s">
        <v>15</v>
      </c>
      <c r="BV7" s="18" t="s">
        <v>15</v>
      </c>
      <c r="BW7" s="18" t="s">
        <v>15</v>
      </c>
      <c r="BX7" s="18" t="s">
        <v>15</v>
      </c>
      <c r="BY7" s="47"/>
      <c r="BZ7" s="18" t="s">
        <v>15</v>
      </c>
      <c r="CA7" s="18" t="s">
        <v>15</v>
      </c>
      <c r="CB7" s="18" t="s">
        <v>15</v>
      </c>
      <c r="CC7" s="18" t="s">
        <v>15</v>
      </c>
      <c r="CD7" s="18" t="s">
        <v>15</v>
      </c>
      <c r="CE7" s="18" t="s">
        <v>15</v>
      </c>
      <c r="CF7" s="18" t="s">
        <v>15</v>
      </c>
      <c r="CG7" s="18" t="s">
        <v>15</v>
      </c>
      <c r="CH7" s="18" t="s">
        <v>15</v>
      </c>
      <c r="CI7" s="18" t="s">
        <v>15</v>
      </c>
      <c r="CJ7" s="18" t="s">
        <v>15</v>
      </c>
      <c r="CK7" s="18" t="s">
        <v>15</v>
      </c>
      <c r="CL7" s="18" t="s">
        <v>15</v>
      </c>
      <c r="CM7" s="47"/>
      <c r="CN7" s="18" t="s">
        <v>15</v>
      </c>
      <c r="CO7" s="18" t="s">
        <v>15</v>
      </c>
      <c r="CP7" s="18" t="s">
        <v>15</v>
      </c>
      <c r="CQ7" s="18" t="s">
        <v>15</v>
      </c>
      <c r="CR7" s="18" t="s">
        <v>15</v>
      </c>
      <c r="CS7" s="18"/>
      <c r="CT7" s="18" t="s">
        <v>15</v>
      </c>
      <c r="CU7" s="18" t="s">
        <v>15</v>
      </c>
      <c r="CV7" s="18" t="s">
        <v>15</v>
      </c>
      <c r="CW7" s="18" t="s">
        <v>15</v>
      </c>
      <c r="CX7" s="18" t="s">
        <v>15</v>
      </c>
      <c r="CY7" s="18" t="s">
        <v>15</v>
      </c>
      <c r="CZ7" s="18" t="s">
        <v>15</v>
      </c>
      <c r="DA7" s="18" t="s">
        <v>15</v>
      </c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EG7" s="33"/>
      <c r="EH7" s="64"/>
      <c r="EI7" s="64"/>
      <c r="EK7" s="64"/>
      <c r="EL7" s="64"/>
      <c r="EM7" s="64"/>
    </row>
    <row r="8" spans="1:143" x14ac:dyDescent="0.3">
      <c r="A8" s="18">
        <v>1888</v>
      </c>
      <c r="B8" s="18" t="s">
        <v>15</v>
      </c>
      <c r="C8" s="18" t="s">
        <v>15</v>
      </c>
      <c r="D8" s="18" t="s">
        <v>15</v>
      </c>
      <c r="E8" s="18" t="s">
        <v>15</v>
      </c>
      <c r="F8" s="18" t="s">
        <v>15</v>
      </c>
      <c r="G8" s="18" t="s">
        <v>15</v>
      </c>
      <c r="H8" s="18" t="s">
        <v>15</v>
      </c>
      <c r="I8" s="18" t="s">
        <v>15</v>
      </c>
      <c r="J8" s="18" t="s">
        <v>15</v>
      </c>
      <c r="K8" s="18" t="s">
        <v>15</v>
      </c>
      <c r="L8" s="18" t="s">
        <v>15</v>
      </c>
      <c r="M8" s="18" t="s">
        <v>15</v>
      </c>
      <c r="N8" s="18" t="s">
        <v>15</v>
      </c>
      <c r="O8" s="18" t="s">
        <v>15</v>
      </c>
      <c r="P8" s="18" t="s">
        <v>15</v>
      </c>
      <c r="Q8" s="18" t="s">
        <v>15</v>
      </c>
      <c r="R8" s="47"/>
      <c r="S8" s="18" t="s">
        <v>15</v>
      </c>
      <c r="T8" s="18" t="s">
        <v>15</v>
      </c>
      <c r="U8" s="18" t="s">
        <v>15</v>
      </c>
      <c r="V8" s="18" t="s">
        <v>15</v>
      </c>
      <c r="W8" s="18" t="s">
        <v>15</v>
      </c>
      <c r="X8" s="18" t="s">
        <v>15</v>
      </c>
      <c r="Y8" s="18" t="s">
        <v>15</v>
      </c>
      <c r="Z8" s="18" t="s">
        <v>15</v>
      </c>
      <c r="AA8" s="18" t="s">
        <v>15</v>
      </c>
      <c r="AB8" s="18" t="s">
        <v>15</v>
      </c>
      <c r="AC8" s="18" t="s">
        <v>15</v>
      </c>
      <c r="AD8" s="18" t="s">
        <v>15</v>
      </c>
      <c r="AE8" s="18" t="s">
        <v>15</v>
      </c>
      <c r="AF8" s="18" t="s">
        <v>15</v>
      </c>
      <c r="AG8" s="18" t="s">
        <v>15</v>
      </c>
      <c r="AH8" s="18" t="s">
        <v>15</v>
      </c>
      <c r="AI8" s="18" t="s">
        <v>15</v>
      </c>
      <c r="AJ8" s="18" t="s">
        <v>15</v>
      </c>
      <c r="AK8" s="18" t="s">
        <v>15</v>
      </c>
      <c r="AL8" s="18" t="s">
        <v>15</v>
      </c>
      <c r="AM8" s="18" t="s">
        <v>15</v>
      </c>
      <c r="AN8" s="18" t="s">
        <v>15</v>
      </c>
      <c r="AO8" s="18" t="s">
        <v>15</v>
      </c>
      <c r="AP8" s="18" t="s">
        <v>15</v>
      </c>
      <c r="AQ8" s="18" t="s">
        <v>15</v>
      </c>
      <c r="AR8" s="18" t="s">
        <v>15</v>
      </c>
      <c r="AS8" s="18" t="s">
        <v>15</v>
      </c>
      <c r="AT8" s="18" t="s">
        <v>15</v>
      </c>
      <c r="AU8" s="18"/>
      <c r="AV8" s="18" t="s">
        <v>15</v>
      </c>
      <c r="AW8" s="18" t="s">
        <v>15</v>
      </c>
      <c r="AX8" s="18" t="s">
        <v>15</v>
      </c>
      <c r="AY8" s="18" t="s">
        <v>15</v>
      </c>
      <c r="AZ8" s="18" t="s">
        <v>15</v>
      </c>
      <c r="BA8" s="18" t="s">
        <v>15</v>
      </c>
      <c r="BB8" s="18" t="s">
        <v>15</v>
      </c>
      <c r="BC8" s="18" t="s">
        <v>15</v>
      </c>
      <c r="BD8" s="18" t="s">
        <v>15</v>
      </c>
      <c r="BE8" s="18" t="s">
        <v>15</v>
      </c>
      <c r="BF8" s="18" t="s">
        <v>15</v>
      </c>
      <c r="BG8" s="18" t="s">
        <v>15</v>
      </c>
      <c r="BH8" s="18" t="s">
        <v>15</v>
      </c>
      <c r="BI8" s="18"/>
      <c r="BJ8" s="18" t="s">
        <v>15</v>
      </c>
      <c r="BK8" s="18" t="s">
        <v>15</v>
      </c>
      <c r="BL8" s="18" t="s">
        <v>15</v>
      </c>
      <c r="BM8" s="18" t="s">
        <v>15</v>
      </c>
      <c r="BN8" s="18" t="s">
        <v>15</v>
      </c>
      <c r="BO8" s="18" t="s">
        <v>15</v>
      </c>
      <c r="BP8" s="18" t="s">
        <v>15</v>
      </c>
      <c r="BQ8" s="18" t="s">
        <v>15</v>
      </c>
      <c r="BR8" s="18" t="s">
        <v>15</v>
      </c>
      <c r="BS8" s="18" t="s">
        <v>15</v>
      </c>
      <c r="BT8" s="18" t="s">
        <v>15</v>
      </c>
      <c r="BU8" s="18" t="s">
        <v>15</v>
      </c>
      <c r="BV8" s="18" t="s">
        <v>15</v>
      </c>
      <c r="BW8" s="18" t="s">
        <v>15</v>
      </c>
      <c r="BX8" s="18" t="s">
        <v>15</v>
      </c>
      <c r="BY8" s="47"/>
      <c r="BZ8" s="18" t="s">
        <v>15</v>
      </c>
      <c r="CA8" s="18" t="s">
        <v>15</v>
      </c>
      <c r="CB8" s="18" t="s">
        <v>15</v>
      </c>
      <c r="CC8" s="18" t="s">
        <v>15</v>
      </c>
      <c r="CD8" s="18" t="s">
        <v>15</v>
      </c>
      <c r="CE8" s="18" t="s">
        <v>15</v>
      </c>
      <c r="CF8" s="18" t="s">
        <v>15</v>
      </c>
      <c r="CG8" s="18" t="s">
        <v>15</v>
      </c>
      <c r="CH8" s="18" t="s">
        <v>15</v>
      </c>
      <c r="CI8" s="18" t="s">
        <v>15</v>
      </c>
      <c r="CJ8" s="18" t="s">
        <v>15</v>
      </c>
      <c r="CK8" s="18" t="s">
        <v>15</v>
      </c>
      <c r="CL8" s="18" t="s">
        <v>15</v>
      </c>
      <c r="CM8" s="47"/>
      <c r="CN8" s="18" t="s">
        <v>15</v>
      </c>
      <c r="CO8" s="18" t="s">
        <v>15</v>
      </c>
      <c r="CP8" s="18" t="s">
        <v>15</v>
      </c>
      <c r="CQ8" s="18" t="s">
        <v>15</v>
      </c>
      <c r="CR8" s="18" t="s">
        <v>15</v>
      </c>
      <c r="CS8" s="18"/>
      <c r="CT8" s="18" t="s">
        <v>15</v>
      </c>
      <c r="CU8" s="18" t="s">
        <v>15</v>
      </c>
      <c r="CV8" s="18" t="s">
        <v>15</v>
      </c>
      <c r="CW8" s="18" t="s">
        <v>15</v>
      </c>
      <c r="CX8" s="18" t="s">
        <v>15</v>
      </c>
      <c r="CY8" s="18" t="s">
        <v>15</v>
      </c>
      <c r="CZ8" s="18" t="s">
        <v>15</v>
      </c>
      <c r="DA8" s="18" t="s">
        <v>15</v>
      </c>
      <c r="DB8" s="33"/>
      <c r="DC8" s="33"/>
      <c r="DD8" s="33"/>
      <c r="DE8" s="33"/>
      <c r="DF8" s="33"/>
      <c r="DG8" s="33"/>
      <c r="DH8" s="33"/>
      <c r="DI8" s="33"/>
      <c r="DJ8" s="33"/>
      <c r="DK8" s="33"/>
      <c r="DL8" s="33"/>
      <c r="DM8" s="33"/>
      <c r="DN8" s="33"/>
      <c r="DO8" s="33"/>
      <c r="DP8" s="33"/>
      <c r="DQ8" s="33"/>
      <c r="DR8" s="33"/>
      <c r="DS8" s="33"/>
      <c r="DT8" s="33"/>
      <c r="EG8" s="33"/>
      <c r="EH8" s="64"/>
      <c r="EI8" s="64"/>
      <c r="EK8" s="64"/>
      <c r="EL8" s="64"/>
      <c r="EM8" s="64"/>
    </row>
    <row r="9" spans="1:143" x14ac:dyDescent="0.3">
      <c r="A9" s="18">
        <v>1889</v>
      </c>
      <c r="B9" s="18" t="s">
        <v>15</v>
      </c>
      <c r="C9" s="18" t="s">
        <v>15</v>
      </c>
      <c r="D9" s="18" t="s">
        <v>15</v>
      </c>
      <c r="E9" s="18" t="s">
        <v>15</v>
      </c>
      <c r="F9" s="18" t="s">
        <v>15</v>
      </c>
      <c r="G9" s="18" t="s">
        <v>15</v>
      </c>
      <c r="H9" s="18" t="s">
        <v>15</v>
      </c>
      <c r="I9" s="18" t="s">
        <v>15</v>
      </c>
      <c r="J9" s="18" t="s">
        <v>15</v>
      </c>
      <c r="K9" s="18" t="s">
        <v>15</v>
      </c>
      <c r="L9" s="18" t="s">
        <v>15</v>
      </c>
      <c r="M9" s="18" t="s">
        <v>15</v>
      </c>
      <c r="N9" s="18" t="s">
        <v>15</v>
      </c>
      <c r="O9" s="18" t="s">
        <v>15</v>
      </c>
      <c r="P9" s="18" t="s">
        <v>15</v>
      </c>
      <c r="Q9" s="18" t="s">
        <v>15</v>
      </c>
      <c r="R9" s="47"/>
      <c r="S9" s="18" t="s">
        <v>15</v>
      </c>
      <c r="T9" s="18" t="s">
        <v>15</v>
      </c>
      <c r="U9" s="18" t="s">
        <v>15</v>
      </c>
      <c r="V9" s="18" t="s">
        <v>15</v>
      </c>
      <c r="W9" s="18" t="s">
        <v>15</v>
      </c>
      <c r="X9" s="18" t="s">
        <v>15</v>
      </c>
      <c r="Y9" s="18" t="s">
        <v>15</v>
      </c>
      <c r="Z9" s="18" t="s">
        <v>15</v>
      </c>
      <c r="AA9" s="18" t="s">
        <v>15</v>
      </c>
      <c r="AB9" s="18" t="s">
        <v>15</v>
      </c>
      <c r="AC9" s="18" t="s">
        <v>15</v>
      </c>
      <c r="AD9" s="18" t="s">
        <v>15</v>
      </c>
      <c r="AE9" s="18" t="s">
        <v>15</v>
      </c>
      <c r="AF9" s="18" t="s">
        <v>15</v>
      </c>
      <c r="AG9" s="18" t="s">
        <v>15</v>
      </c>
      <c r="AH9" s="18" t="s">
        <v>15</v>
      </c>
      <c r="AI9" s="18" t="s">
        <v>15</v>
      </c>
      <c r="AJ9" s="18" t="s">
        <v>15</v>
      </c>
      <c r="AK9" s="18" t="s">
        <v>15</v>
      </c>
      <c r="AL9" s="18" t="s">
        <v>15</v>
      </c>
      <c r="AM9" s="18" t="s">
        <v>15</v>
      </c>
      <c r="AN9" s="18" t="s">
        <v>15</v>
      </c>
      <c r="AO9" s="18" t="s">
        <v>15</v>
      </c>
      <c r="AP9" s="18" t="s">
        <v>15</v>
      </c>
      <c r="AQ9" s="18" t="s">
        <v>15</v>
      </c>
      <c r="AR9" s="18" t="s">
        <v>15</v>
      </c>
      <c r="AS9" s="18" t="s">
        <v>15</v>
      </c>
      <c r="AT9" s="18" t="s">
        <v>15</v>
      </c>
      <c r="AU9" s="18"/>
      <c r="AV9" s="18" t="s">
        <v>15</v>
      </c>
      <c r="AW9" s="18" t="s">
        <v>15</v>
      </c>
      <c r="AX9" s="18" t="s">
        <v>15</v>
      </c>
      <c r="AY9" s="18" t="s">
        <v>15</v>
      </c>
      <c r="AZ9" s="18" t="s">
        <v>15</v>
      </c>
      <c r="BA9" s="18" t="s">
        <v>15</v>
      </c>
      <c r="BB9" s="18" t="s">
        <v>15</v>
      </c>
      <c r="BC9" s="18" t="s">
        <v>15</v>
      </c>
      <c r="BD9" s="18" t="s">
        <v>15</v>
      </c>
      <c r="BE9" s="18" t="s">
        <v>15</v>
      </c>
      <c r="BF9" s="18" t="s">
        <v>15</v>
      </c>
      <c r="BG9" s="18" t="s">
        <v>15</v>
      </c>
      <c r="BH9" s="18" t="s">
        <v>15</v>
      </c>
      <c r="BI9" s="18"/>
      <c r="BJ9" s="18" t="s">
        <v>15</v>
      </c>
      <c r="BK9" s="18" t="s">
        <v>15</v>
      </c>
      <c r="BL9" s="18" t="s">
        <v>15</v>
      </c>
      <c r="BM9" s="18" t="s">
        <v>15</v>
      </c>
      <c r="BN9" s="18" t="s">
        <v>15</v>
      </c>
      <c r="BO9" s="18" t="s">
        <v>15</v>
      </c>
      <c r="BP9" s="18" t="s">
        <v>15</v>
      </c>
      <c r="BQ9" s="18" t="s">
        <v>15</v>
      </c>
      <c r="BR9" s="18" t="s">
        <v>15</v>
      </c>
      <c r="BS9" s="18" t="s">
        <v>15</v>
      </c>
      <c r="BT9" s="18" t="s">
        <v>15</v>
      </c>
      <c r="BU9" s="18" t="s">
        <v>15</v>
      </c>
      <c r="BV9" s="18" t="s">
        <v>15</v>
      </c>
      <c r="BW9" s="18" t="s">
        <v>15</v>
      </c>
      <c r="BX9" s="18" t="s">
        <v>15</v>
      </c>
      <c r="BY9" s="47"/>
      <c r="BZ9" s="18" t="s">
        <v>15</v>
      </c>
      <c r="CA9" s="18" t="s">
        <v>15</v>
      </c>
      <c r="CB9" s="18" t="s">
        <v>15</v>
      </c>
      <c r="CC9" s="18" t="s">
        <v>15</v>
      </c>
      <c r="CD9" s="18" t="s">
        <v>15</v>
      </c>
      <c r="CE9" s="18" t="s">
        <v>15</v>
      </c>
      <c r="CF9" s="18" t="s">
        <v>15</v>
      </c>
      <c r="CG9" s="18" t="s">
        <v>15</v>
      </c>
      <c r="CH9" s="18" t="s">
        <v>15</v>
      </c>
      <c r="CI9" s="18" t="s">
        <v>15</v>
      </c>
      <c r="CJ9" s="18" t="s">
        <v>15</v>
      </c>
      <c r="CK9" s="18" t="s">
        <v>15</v>
      </c>
      <c r="CL9" s="18" t="s">
        <v>15</v>
      </c>
      <c r="CM9" s="47"/>
      <c r="CN9" s="18" t="s">
        <v>15</v>
      </c>
      <c r="CO9" s="18" t="s">
        <v>15</v>
      </c>
      <c r="CP9" s="18" t="s">
        <v>15</v>
      </c>
      <c r="CQ9" s="18" t="s">
        <v>15</v>
      </c>
      <c r="CR9" s="18" t="s">
        <v>15</v>
      </c>
      <c r="CS9" s="18"/>
      <c r="CT9" s="18" t="s">
        <v>15</v>
      </c>
      <c r="CU9" s="18" t="s">
        <v>15</v>
      </c>
      <c r="CV9" s="18" t="s">
        <v>15</v>
      </c>
      <c r="CW9" s="18" t="s">
        <v>15</v>
      </c>
      <c r="CX9" s="18" t="s">
        <v>15</v>
      </c>
      <c r="CY9" s="18" t="s">
        <v>15</v>
      </c>
      <c r="CZ9" s="18" t="s">
        <v>15</v>
      </c>
      <c r="DA9" s="18" t="s">
        <v>15</v>
      </c>
      <c r="DB9" s="33"/>
      <c r="DC9" s="33"/>
      <c r="DD9" s="33"/>
      <c r="DE9" s="33"/>
      <c r="DF9" s="33"/>
      <c r="DG9" s="33"/>
      <c r="DH9" s="33"/>
      <c r="DI9" s="33"/>
      <c r="DJ9" s="33"/>
      <c r="DK9" s="33"/>
      <c r="DL9" s="33"/>
      <c r="DM9" s="33"/>
      <c r="DN9" s="33"/>
      <c r="DO9" s="33"/>
      <c r="DP9" s="33"/>
      <c r="DQ9" s="33"/>
      <c r="DR9" s="33"/>
      <c r="DS9" s="33"/>
      <c r="DT9" s="33"/>
      <c r="EG9" s="33"/>
      <c r="EH9" s="64"/>
      <c r="EI9" s="64"/>
      <c r="EK9" s="64"/>
      <c r="EL9" s="64"/>
      <c r="EM9" s="64"/>
    </row>
    <row r="10" spans="1:143" x14ac:dyDescent="0.3">
      <c r="A10" s="18">
        <v>1890</v>
      </c>
      <c r="B10" s="18" t="s">
        <v>15</v>
      </c>
      <c r="C10" s="18" t="s">
        <v>15</v>
      </c>
      <c r="D10" s="18" t="s">
        <v>15</v>
      </c>
      <c r="E10" s="18" t="s">
        <v>15</v>
      </c>
      <c r="F10" s="18" t="s">
        <v>15</v>
      </c>
      <c r="G10" s="18" t="s">
        <v>15</v>
      </c>
      <c r="H10" s="18" t="s">
        <v>15</v>
      </c>
      <c r="I10" s="18" t="s">
        <v>15</v>
      </c>
      <c r="J10" s="18" t="s">
        <v>15</v>
      </c>
      <c r="K10" s="18" t="s">
        <v>15</v>
      </c>
      <c r="L10" s="18" t="s">
        <v>15</v>
      </c>
      <c r="M10" s="18" t="s">
        <v>15</v>
      </c>
      <c r="N10" s="18" t="s">
        <v>15</v>
      </c>
      <c r="O10" s="18" t="s">
        <v>15</v>
      </c>
      <c r="P10" s="18" t="s">
        <v>15</v>
      </c>
      <c r="Q10" s="18" t="s">
        <v>15</v>
      </c>
      <c r="R10" s="47"/>
      <c r="S10" s="18" t="s">
        <v>15</v>
      </c>
      <c r="T10" s="18" t="s">
        <v>15</v>
      </c>
      <c r="U10" s="18" t="s">
        <v>15</v>
      </c>
      <c r="V10" s="18" t="s">
        <v>15</v>
      </c>
      <c r="W10" s="18" t="s">
        <v>15</v>
      </c>
      <c r="X10" s="18" t="s">
        <v>15</v>
      </c>
      <c r="Y10" s="18" t="s">
        <v>15</v>
      </c>
      <c r="Z10" s="18" t="s">
        <v>15</v>
      </c>
      <c r="AA10" s="18" t="s">
        <v>15</v>
      </c>
      <c r="AB10" s="18" t="s">
        <v>15</v>
      </c>
      <c r="AC10" s="18" t="s">
        <v>15</v>
      </c>
      <c r="AD10" s="18" t="s">
        <v>15</v>
      </c>
      <c r="AE10" s="18" t="s">
        <v>15</v>
      </c>
      <c r="AF10" s="18" t="s">
        <v>15</v>
      </c>
      <c r="AG10" s="18" t="s">
        <v>15</v>
      </c>
      <c r="AH10" s="18" t="s">
        <v>15</v>
      </c>
      <c r="AI10" s="18" t="s">
        <v>15</v>
      </c>
      <c r="AJ10" s="18" t="s">
        <v>15</v>
      </c>
      <c r="AK10" s="18" t="s">
        <v>15</v>
      </c>
      <c r="AL10" s="18" t="s">
        <v>15</v>
      </c>
      <c r="AM10" s="18" t="s">
        <v>15</v>
      </c>
      <c r="AN10" s="18" t="s">
        <v>15</v>
      </c>
      <c r="AO10" s="18" t="s">
        <v>15</v>
      </c>
      <c r="AP10" s="18" t="s">
        <v>15</v>
      </c>
      <c r="AQ10" s="18" t="s">
        <v>15</v>
      </c>
      <c r="AR10" s="18" t="s">
        <v>15</v>
      </c>
      <c r="AS10" s="18" t="s">
        <v>15</v>
      </c>
      <c r="AT10" s="18" t="s">
        <v>15</v>
      </c>
      <c r="AU10" s="18"/>
      <c r="AV10" s="18" t="s">
        <v>15</v>
      </c>
      <c r="AW10" s="18" t="s">
        <v>15</v>
      </c>
      <c r="AX10" s="18" t="s">
        <v>15</v>
      </c>
      <c r="AY10" s="18" t="s">
        <v>15</v>
      </c>
      <c r="AZ10" s="18" t="s">
        <v>15</v>
      </c>
      <c r="BA10" s="18" t="s">
        <v>15</v>
      </c>
      <c r="BB10" s="18" t="s">
        <v>15</v>
      </c>
      <c r="BC10" s="18" t="s">
        <v>15</v>
      </c>
      <c r="BD10" s="18" t="s">
        <v>15</v>
      </c>
      <c r="BE10" s="18" t="s">
        <v>15</v>
      </c>
      <c r="BF10" s="18" t="s">
        <v>15</v>
      </c>
      <c r="BG10" s="18" t="s">
        <v>15</v>
      </c>
      <c r="BH10" s="18" t="s">
        <v>15</v>
      </c>
      <c r="BI10" s="18"/>
      <c r="BJ10" s="18" t="s">
        <v>15</v>
      </c>
      <c r="BK10" s="18" t="s">
        <v>15</v>
      </c>
      <c r="BL10" s="18" t="s">
        <v>15</v>
      </c>
      <c r="BM10" s="18" t="s">
        <v>15</v>
      </c>
      <c r="BN10" s="18" t="s">
        <v>15</v>
      </c>
      <c r="BO10" s="18" t="s">
        <v>15</v>
      </c>
      <c r="BP10" s="18" t="s">
        <v>15</v>
      </c>
      <c r="BQ10" s="18" t="s">
        <v>15</v>
      </c>
      <c r="BR10" s="18" t="s">
        <v>15</v>
      </c>
      <c r="BS10" s="18" t="s">
        <v>15</v>
      </c>
      <c r="BT10" s="18" t="s">
        <v>15</v>
      </c>
      <c r="BU10" s="18" t="s">
        <v>15</v>
      </c>
      <c r="BV10" s="18" t="s">
        <v>15</v>
      </c>
      <c r="BW10" s="18" t="s">
        <v>15</v>
      </c>
      <c r="BX10" s="18" t="s">
        <v>15</v>
      </c>
      <c r="BY10" s="47"/>
      <c r="BZ10" s="18" t="s">
        <v>15</v>
      </c>
      <c r="CA10" s="18" t="s">
        <v>15</v>
      </c>
      <c r="CB10" s="18" t="s">
        <v>15</v>
      </c>
      <c r="CC10" s="18" t="s">
        <v>15</v>
      </c>
      <c r="CD10" s="18" t="s">
        <v>15</v>
      </c>
      <c r="CE10" s="18" t="s">
        <v>15</v>
      </c>
      <c r="CF10" s="18" t="s">
        <v>15</v>
      </c>
      <c r="CG10" s="18" t="s">
        <v>15</v>
      </c>
      <c r="CH10" s="18" t="s">
        <v>15</v>
      </c>
      <c r="CI10" s="18" t="s">
        <v>15</v>
      </c>
      <c r="CJ10" s="18" t="s">
        <v>15</v>
      </c>
      <c r="CK10" s="18" t="s">
        <v>15</v>
      </c>
      <c r="CL10" s="18" t="s">
        <v>15</v>
      </c>
      <c r="CM10" s="47"/>
      <c r="CN10" s="18" t="s">
        <v>15</v>
      </c>
      <c r="CO10" s="18" t="s">
        <v>15</v>
      </c>
      <c r="CP10" s="18" t="s">
        <v>15</v>
      </c>
      <c r="CQ10" s="18" t="s">
        <v>15</v>
      </c>
      <c r="CR10" s="18" t="s">
        <v>15</v>
      </c>
      <c r="CS10" s="18"/>
      <c r="CT10" s="18" t="s">
        <v>15</v>
      </c>
      <c r="CU10" s="18" t="s">
        <v>15</v>
      </c>
      <c r="CV10" s="18" t="s">
        <v>15</v>
      </c>
      <c r="CW10" s="18" t="s">
        <v>15</v>
      </c>
      <c r="CX10" s="18" t="s">
        <v>15</v>
      </c>
      <c r="CY10" s="18" t="s">
        <v>15</v>
      </c>
      <c r="CZ10" s="18" t="s">
        <v>15</v>
      </c>
      <c r="DA10" s="18" t="s">
        <v>15</v>
      </c>
      <c r="DB10" s="33"/>
      <c r="DC10" s="33"/>
      <c r="DD10" s="33"/>
      <c r="DE10" s="33"/>
      <c r="DF10" s="33"/>
      <c r="DG10" s="33"/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EG10" s="33"/>
      <c r="EH10" s="64"/>
      <c r="EI10" s="64"/>
      <c r="EK10" s="64"/>
      <c r="EL10" s="64"/>
      <c r="EM10" s="64"/>
    </row>
    <row r="11" spans="1:143" x14ac:dyDescent="0.3">
      <c r="A11" s="18">
        <v>1891</v>
      </c>
      <c r="B11" s="18" t="s">
        <v>15</v>
      </c>
      <c r="C11" s="18" t="s">
        <v>15</v>
      </c>
      <c r="D11" s="18" t="s">
        <v>15</v>
      </c>
      <c r="E11" s="18" t="s">
        <v>15</v>
      </c>
      <c r="F11" s="18" t="s">
        <v>15</v>
      </c>
      <c r="G11" s="18" t="s">
        <v>15</v>
      </c>
      <c r="H11" s="18" t="s">
        <v>15</v>
      </c>
      <c r="I11" s="18" t="s">
        <v>15</v>
      </c>
      <c r="J11" s="18" t="s">
        <v>15</v>
      </c>
      <c r="K11" s="18" t="s">
        <v>15</v>
      </c>
      <c r="L11" s="18" t="s">
        <v>15</v>
      </c>
      <c r="M11" s="18" t="s">
        <v>15</v>
      </c>
      <c r="N11" s="18" t="s">
        <v>15</v>
      </c>
      <c r="O11" s="18" t="s">
        <v>15</v>
      </c>
      <c r="P11" s="18" t="s">
        <v>15</v>
      </c>
      <c r="Q11" s="18" t="s">
        <v>15</v>
      </c>
      <c r="R11" s="47"/>
      <c r="S11" s="18" t="s">
        <v>15</v>
      </c>
      <c r="T11" s="18" t="s">
        <v>15</v>
      </c>
      <c r="U11" s="18" t="s">
        <v>15</v>
      </c>
      <c r="V11" s="18" t="s">
        <v>15</v>
      </c>
      <c r="W11" s="18" t="s">
        <v>15</v>
      </c>
      <c r="X11" s="18" t="s">
        <v>15</v>
      </c>
      <c r="Y11" s="18" t="s">
        <v>15</v>
      </c>
      <c r="Z11" s="18" t="s">
        <v>15</v>
      </c>
      <c r="AA11" s="18" t="s">
        <v>15</v>
      </c>
      <c r="AB11" s="18" t="s">
        <v>15</v>
      </c>
      <c r="AC11" s="18" t="s">
        <v>15</v>
      </c>
      <c r="AD11" s="18" t="s">
        <v>15</v>
      </c>
      <c r="AE11" s="18" t="s">
        <v>15</v>
      </c>
      <c r="AF11" s="18" t="s">
        <v>15</v>
      </c>
      <c r="AG11" s="18" t="s">
        <v>15</v>
      </c>
      <c r="AH11" s="18" t="s">
        <v>15</v>
      </c>
      <c r="AI11" s="18" t="s">
        <v>15</v>
      </c>
      <c r="AJ11" s="18" t="s">
        <v>15</v>
      </c>
      <c r="AK11" s="18" t="s">
        <v>15</v>
      </c>
      <c r="AL11" s="18" t="s">
        <v>15</v>
      </c>
      <c r="AM11" s="18" t="s">
        <v>15</v>
      </c>
      <c r="AN11" s="18" t="s">
        <v>15</v>
      </c>
      <c r="AO11" s="18" t="s">
        <v>15</v>
      </c>
      <c r="AP11" s="18" t="s">
        <v>15</v>
      </c>
      <c r="AQ11" s="18" t="s">
        <v>15</v>
      </c>
      <c r="AR11" s="18" t="s">
        <v>15</v>
      </c>
      <c r="AS11" s="18" t="s">
        <v>15</v>
      </c>
      <c r="AT11" s="18" t="s">
        <v>15</v>
      </c>
      <c r="AU11" s="18"/>
      <c r="AV11" s="18" t="s">
        <v>15</v>
      </c>
      <c r="AW11" s="18" t="s">
        <v>15</v>
      </c>
      <c r="AX11" s="18" t="s">
        <v>15</v>
      </c>
      <c r="AY11" s="18" t="s">
        <v>15</v>
      </c>
      <c r="AZ11" s="18" t="s">
        <v>15</v>
      </c>
      <c r="BA11" s="18" t="s">
        <v>15</v>
      </c>
      <c r="BB11" s="18" t="s">
        <v>15</v>
      </c>
      <c r="BC11" s="18" t="s">
        <v>15</v>
      </c>
      <c r="BD11" s="18" t="s">
        <v>15</v>
      </c>
      <c r="BE11" s="18" t="s">
        <v>15</v>
      </c>
      <c r="BF11" s="18" t="s">
        <v>15</v>
      </c>
      <c r="BG11" s="18" t="s">
        <v>15</v>
      </c>
      <c r="BH11" s="18" t="s">
        <v>15</v>
      </c>
      <c r="BI11" s="18"/>
      <c r="BJ11" s="18" t="s">
        <v>15</v>
      </c>
      <c r="BK11" s="18" t="s">
        <v>15</v>
      </c>
      <c r="BL11" s="18" t="s">
        <v>15</v>
      </c>
      <c r="BM11" s="18" t="s">
        <v>15</v>
      </c>
      <c r="BN11" s="18" t="s">
        <v>15</v>
      </c>
      <c r="BO11" s="18" t="s">
        <v>15</v>
      </c>
      <c r="BP11" s="18" t="s">
        <v>15</v>
      </c>
      <c r="BQ11" s="18" t="s">
        <v>15</v>
      </c>
      <c r="BR11" s="18" t="s">
        <v>15</v>
      </c>
      <c r="BS11" s="18" t="s">
        <v>15</v>
      </c>
      <c r="BT11" s="18" t="s">
        <v>15</v>
      </c>
      <c r="BU11" s="18" t="s">
        <v>15</v>
      </c>
      <c r="BV11" s="18" t="s">
        <v>15</v>
      </c>
      <c r="BW11" s="18" t="s">
        <v>15</v>
      </c>
      <c r="BX11" s="18" t="s">
        <v>15</v>
      </c>
      <c r="BY11" s="47"/>
      <c r="BZ11" s="18" t="s">
        <v>15</v>
      </c>
      <c r="CA11" s="18" t="s">
        <v>15</v>
      </c>
      <c r="CB11" s="18" t="s">
        <v>15</v>
      </c>
      <c r="CC11" s="18" t="s">
        <v>15</v>
      </c>
      <c r="CD11" s="18" t="s">
        <v>15</v>
      </c>
      <c r="CE11" s="18" t="s">
        <v>15</v>
      </c>
      <c r="CF11" s="18" t="s">
        <v>15</v>
      </c>
      <c r="CG11" s="18" t="s">
        <v>15</v>
      </c>
      <c r="CH11" s="18" t="s">
        <v>15</v>
      </c>
      <c r="CI11" s="18" t="s">
        <v>15</v>
      </c>
      <c r="CJ11" s="18" t="s">
        <v>15</v>
      </c>
      <c r="CK11" s="18" t="s">
        <v>15</v>
      </c>
      <c r="CL11" s="18" t="s">
        <v>15</v>
      </c>
      <c r="CM11" s="47"/>
      <c r="CN11" s="18" t="s">
        <v>15</v>
      </c>
      <c r="CO11" s="18" t="s">
        <v>15</v>
      </c>
      <c r="CP11" s="18" t="s">
        <v>15</v>
      </c>
      <c r="CQ11" s="18" t="s">
        <v>15</v>
      </c>
      <c r="CR11" s="18" t="s">
        <v>15</v>
      </c>
      <c r="CS11" s="18"/>
      <c r="CT11" s="18" t="s">
        <v>15</v>
      </c>
      <c r="CU11" s="18" t="s">
        <v>15</v>
      </c>
      <c r="CV11" s="18" t="s">
        <v>15</v>
      </c>
      <c r="CW11" s="18" t="s">
        <v>15</v>
      </c>
      <c r="CX11" s="18" t="s">
        <v>15</v>
      </c>
      <c r="CY11" s="18" t="s">
        <v>15</v>
      </c>
      <c r="CZ11" s="18" t="s">
        <v>15</v>
      </c>
      <c r="DA11" s="18" t="s">
        <v>15</v>
      </c>
      <c r="DB11" s="33"/>
      <c r="DC11" s="33"/>
      <c r="DD11" s="33"/>
      <c r="DE11" s="33"/>
      <c r="DF11" s="33"/>
      <c r="DG11" s="33"/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3"/>
      <c r="DT11" s="33"/>
      <c r="EG11" s="33"/>
      <c r="EH11" s="64"/>
      <c r="EI11" s="64"/>
      <c r="EK11" s="64"/>
      <c r="EL11" s="64"/>
      <c r="EM11" s="64"/>
    </row>
    <row r="12" spans="1:143" x14ac:dyDescent="0.3">
      <c r="A12" s="18">
        <v>1892</v>
      </c>
      <c r="B12" s="18" t="s">
        <v>15</v>
      </c>
      <c r="C12" s="18" t="s">
        <v>15</v>
      </c>
      <c r="D12" s="18" t="s">
        <v>15</v>
      </c>
      <c r="E12" s="18" t="s">
        <v>15</v>
      </c>
      <c r="F12" s="18" t="s">
        <v>15</v>
      </c>
      <c r="G12" s="18" t="s">
        <v>15</v>
      </c>
      <c r="H12" s="18" t="s">
        <v>15</v>
      </c>
      <c r="I12" s="18" t="s">
        <v>15</v>
      </c>
      <c r="J12" s="18" t="s">
        <v>15</v>
      </c>
      <c r="K12" s="18" t="s">
        <v>15</v>
      </c>
      <c r="L12" s="18" t="s">
        <v>15</v>
      </c>
      <c r="M12" s="18" t="s">
        <v>15</v>
      </c>
      <c r="N12" s="18" t="s">
        <v>15</v>
      </c>
      <c r="O12" s="18" t="s">
        <v>15</v>
      </c>
      <c r="P12" s="18" t="s">
        <v>15</v>
      </c>
      <c r="Q12" s="18" t="s">
        <v>15</v>
      </c>
      <c r="R12" s="47"/>
      <c r="S12" s="18" t="s">
        <v>15</v>
      </c>
      <c r="T12" s="18" t="s">
        <v>15</v>
      </c>
      <c r="U12" s="18" t="s">
        <v>15</v>
      </c>
      <c r="V12" s="18" t="s">
        <v>15</v>
      </c>
      <c r="W12" s="18" t="s">
        <v>15</v>
      </c>
      <c r="X12" s="18" t="s">
        <v>15</v>
      </c>
      <c r="Y12" s="18" t="s">
        <v>15</v>
      </c>
      <c r="Z12" s="18" t="s">
        <v>15</v>
      </c>
      <c r="AA12" s="18" t="s">
        <v>15</v>
      </c>
      <c r="AB12" s="18" t="s">
        <v>15</v>
      </c>
      <c r="AC12" s="18" t="s">
        <v>15</v>
      </c>
      <c r="AD12" s="18" t="s">
        <v>15</v>
      </c>
      <c r="AE12" s="18" t="s">
        <v>15</v>
      </c>
      <c r="AF12" s="18" t="s">
        <v>15</v>
      </c>
      <c r="AG12" s="18" t="s">
        <v>15</v>
      </c>
      <c r="AH12" s="18" t="s">
        <v>15</v>
      </c>
      <c r="AI12" s="18" t="s">
        <v>15</v>
      </c>
      <c r="AJ12" s="18" t="s">
        <v>15</v>
      </c>
      <c r="AK12" s="18" t="s">
        <v>15</v>
      </c>
      <c r="AL12" s="18" t="s">
        <v>15</v>
      </c>
      <c r="AM12" s="18" t="s">
        <v>15</v>
      </c>
      <c r="AN12" s="18" t="s">
        <v>15</v>
      </c>
      <c r="AO12" s="18" t="s">
        <v>15</v>
      </c>
      <c r="AP12" s="18" t="s">
        <v>15</v>
      </c>
      <c r="AQ12" s="18" t="s">
        <v>15</v>
      </c>
      <c r="AR12" s="18" t="s">
        <v>15</v>
      </c>
      <c r="AS12" s="18" t="s">
        <v>15</v>
      </c>
      <c r="AT12" s="18" t="s">
        <v>15</v>
      </c>
      <c r="AU12" s="18"/>
      <c r="AV12" s="18" t="s">
        <v>15</v>
      </c>
      <c r="AW12" s="18" t="s">
        <v>15</v>
      </c>
      <c r="AX12" s="18" t="s">
        <v>15</v>
      </c>
      <c r="AY12" s="18" t="s">
        <v>15</v>
      </c>
      <c r="AZ12" s="18" t="s">
        <v>15</v>
      </c>
      <c r="BA12" s="18" t="s">
        <v>15</v>
      </c>
      <c r="BB12" s="18" t="s">
        <v>15</v>
      </c>
      <c r="BC12" s="18" t="s">
        <v>15</v>
      </c>
      <c r="BD12" s="18" t="s">
        <v>15</v>
      </c>
      <c r="BE12" s="18" t="s">
        <v>15</v>
      </c>
      <c r="BF12" s="18" t="s">
        <v>15</v>
      </c>
      <c r="BG12" s="18" t="s">
        <v>15</v>
      </c>
      <c r="BH12" s="18" t="s">
        <v>15</v>
      </c>
      <c r="BI12" s="18"/>
      <c r="BJ12" s="18" t="s">
        <v>15</v>
      </c>
      <c r="BK12" s="18" t="s">
        <v>15</v>
      </c>
      <c r="BL12" s="18" t="s">
        <v>15</v>
      </c>
      <c r="BM12" s="18" t="s">
        <v>15</v>
      </c>
      <c r="BN12" s="18" t="s">
        <v>15</v>
      </c>
      <c r="BO12" s="18" t="s">
        <v>15</v>
      </c>
      <c r="BP12" s="18" t="s">
        <v>15</v>
      </c>
      <c r="BQ12" s="18" t="s">
        <v>15</v>
      </c>
      <c r="BR12" s="18" t="s">
        <v>15</v>
      </c>
      <c r="BS12" s="18" t="s">
        <v>15</v>
      </c>
      <c r="BT12" s="18" t="s">
        <v>15</v>
      </c>
      <c r="BU12" s="18" t="s">
        <v>15</v>
      </c>
      <c r="BV12" s="18" t="s">
        <v>15</v>
      </c>
      <c r="BW12" s="18" t="s">
        <v>15</v>
      </c>
      <c r="BX12" s="18" t="s">
        <v>15</v>
      </c>
      <c r="BY12" s="47"/>
      <c r="BZ12" s="18" t="s">
        <v>15</v>
      </c>
      <c r="CA12" s="18" t="s">
        <v>15</v>
      </c>
      <c r="CB12" s="18" t="s">
        <v>15</v>
      </c>
      <c r="CC12" s="18" t="s">
        <v>15</v>
      </c>
      <c r="CD12" s="18" t="s">
        <v>15</v>
      </c>
      <c r="CE12" s="18" t="s">
        <v>15</v>
      </c>
      <c r="CF12" s="18" t="s">
        <v>15</v>
      </c>
      <c r="CG12" s="18" t="s">
        <v>15</v>
      </c>
      <c r="CH12" s="18" t="s">
        <v>15</v>
      </c>
      <c r="CI12" s="18" t="s">
        <v>15</v>
      </c>
      <c r="CJ12" s="18" t="s">
        <v>15</v>
      </c>
      <c r="CK12" s="18" t="s">
        <v>15</v>
      </c>
      <c r="CL12" s="18" t="s">
        <v>15</v>
      </c>
      <c r="CM12" s="47"/>
      <c r="CN12" s="18" t="s">
        <v>15</v>
      </c>
      <c r="CO12" s="18" t="s">
        <v>15</v>
      </c>
      <c r="CP12" s="18" t="s">
        <v>15</v>
      </c>
      <c r="CQ12" s="18" t="s">
        <v>15</v>
      </c>
      <c r="CR12" s="18" t="s">
        <v>15</v>
      </c>
      <c r="CS12" s="18"/>
      <c r="CT12" s="18" t="s">
        <v>15</v>
      </c>
      <c r="CU12" s="18" t="s">
        <v>15</v>
      </c>
      <c r="CV12" s="18" t="s">
        <v>15</v>
      </c>
      <c r="CW12" s="18" t="s">
        <v>15</v>
      </c>
      <c r="CX12" s="18" t="s">
        <v>15</v>
      </c>
      <c r="CY12" s="18" t="s">
        <v>15</v>
      </c>
      <c r="CZ12" s="18" t="s">
        <v>15</v>
      </c>
      <c r="DA12" s="18" t="s">
        <v>15</v>
      </c>
      <c r="DB12" s="33"/>
      <c r="DC12" s="33"/>
      <c r="DD12" s="33"/>
      <c r="DE12" s="33"/>
      <c r="DF12" s="33"/>
      <c r="DG12" s="33"/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3"/>
      <c r="DT12" s="33"/>
      <c r="EG12" s="33"/>
      <c r="EH12" s="64"/>
      <c r="EI12" s="64"/>
      <c r="EK12" s="64"/>
      <c r="EL12" s="64"/>
      <c r="EM12" s="64"/>
    </row>
    <row r="13" spans="1:143" x14ac:dyDescent="0.3">
      <c r="A13" s="18">
        <v>1893</v>
      </c>
      <c r="B13" s="18" t="s">
        <v>15</v>
      </c>
      <c r="C13" s="18" t="s">
        <v>15</v>
      </c>
      <c r="D13" s="18" t="s">
        <v>15</v>
      </c>
      <c r="E13" s="18" t="s">
        <v>15</v>
      </c>
      <c r="F13" s="18" t="s">
        <v>15</v>
      </c>
      <c r="G13" s="18" t="s">
        <v>15</v>
      </c>
      <c r="H13" s="18" t="s">
        <v>15</v>
      </c>
      <c r="I13" s="18" t="s">
        <v>15</v>
      </c>
      <c r="J13" s="18" t="s">
        <v>15</v>
      </c>
      <c r="K13" s="18" t="s">
        <v>15</v>
      </c>
      <c r="L13" s="18" t="s">
        <v>15</v>
      </c>
      <c r="M13" s="18" t="s">
        <v>15</v>
      </c>
      <c r="N13" s="18" t="s">
        <v>15</v>
      </c>
      <c r="O13" s="18" t="s">
        <v>15</v>
      </c>
      <c r="P13" s="18" t="s">
        <v>15</v>
      </c>
      <c r="Q13" s="18" t="s">
        <v>15</v>
      </c>
      <c r="R13" s="47"/>
      <c r="S13" s="18" t="s">
        <v>15</v>
      </c>
      <c r="T13" s="18" t="s">
        <v>15</v>
      </c>
      <c r="U13" s="18" t="s">
        <v>15</v>
      </c>
      <c r="V13" s="18" t="s">
        <v>15</v>
      </c>
      <c r="W13" s="18" t="s">
        <v>15</v>
      </c>
      <c r="X13" s="18" t="s">
        <v>15</v>
      </c>
      <c r="Y13" s="18" t="s">
        <v>15</v>
      </c>
      <c r="Z13" s="18" t="s">
        <v>15</v>
      </c>
      <c r="AA13" s="18" t="s">
        <v>15</v>
      </c>
      <c r="AB13" s="18" t="s">
        <v>15</v>
      </c>
      <c r="AC13" s="18" t="s">
        <v>15</v>
      </c>
      <c r="AD13" s="18" t="s">
        <v>15</v>
      </c>
      <c r="AE13" s="18" t="s">
        <v>15</v>
      </c>
      <c r="AF13" s="18" t="s">
        <v>15</v>
      </c>
      <c r="AG13" s="18" t="s">
        <v>15</v>
      </c>
      <c r="AH13" s="18" t="s">
        <v>15</v>
      </c>
      <c r="AI13" s="18" t="s">
        <v>15</v>
      </c>
      <c r="AJ13" s="18" t="s">
        <v>15</v>
      </c>
      <c r="AK13" s="18" t="s">
        <v>15</v>
      </c>
      <c r="AL13" s="18" t="s">
        <v>15</v>
      </c>
      <c r="AM13" s="18" t="s">
        <v>15</v>
      </c>
      <c r="AN13" s="18" t="s">
        <v>15</v>
      </c>
      <c r="AO13" s="18" t="s">
        <v>15</v>
      </c>
      <c r="AP13" s="18" t="s">
        <v>15</v>
      </c>
      <c r="AQ13" s="18" t="s">
        <v>15</v>
      </c>
      <c r="AR13" s="18" t="s">
        <v>15</v>
      </c>
      <c r="AS13" s="18" t="s">
        <v>15</v>
      </c>
      <c r="AT13" s="18" t="s">
        <v>15</v>
      </c>
      <c r="AU13" s="18"/>
      <c r="AV13" s="18" t="s">
        <v>15</v>
      </c>
      <c r="AW13" s="18" t="s">
        <v>15</v>
      </c>
      <c r="AX13" s="18" t="s">
        <v>15</v>
      </c>
      <c r="AY13" s="18" t="s">
        <v>15</v>
      </c>
      <c r="AZ13" s="18" t="s">
        <v>15</v>
      </c>
      <c r="BA13" s="18" t="s">
        <v>15</v>
      </c>
      <c r="BB13" s="18" t="s">
        <v>15</v>
      </c>
      <c r="BC13" s="18" t="s">
        <v>15</v>
      </c>
      <c r="BD13" s="18" t="s">
        <v>15</v>
      </c>
      <c r="BE13" s="18" t="s">
        <v>15</v>
      </c>
      <c r="BF13" s="18" t="s">
        <v>15</v>
      </c>
      <c r="BG13" s="18" t="s">
        <v>15</v>
      </c>
      <c r="BH13" s="18" t="s">
        <v>15</v>
      </c>
      <c r="BI13" s="18"/>
      <c r="BJ13" s="18" t="s">
        <v>15</v>
      </c>
      <c r="BK13" s="18" t="s">
        <v>15</v>
      </c>
      <c r="BL13" s="18" t="s">
        <v>15</v>
      </c>
      <c r="BM13" s="18" t="s">
        <v>15</v>
      </c>
      <c r="BN13" s="18" t="s">
        <v>15</v>
      </c>
      <c r="BO13" s="18" t="s">
        <v>15</v>
      </c>
      <c r="BP13" s="18" t="s">
        <v>15</v>
      </c>
      <c r="BQ13" s="18" t="s">
        <v>15</v>
      </c>
      <c r="BR13" s="18" t="s">
        <v>15</v>
      </c>
      <c r="BS13" s="18" t="s">
        <v>15</v>
      </c>
      <c r="BT13" s="18" t="s">
        <v>15</v>
      </c>
      <c r="BU13" s="18" t="s">
        <v>15</v>
      </c>
      <c r="BV13" s="18" t="s">
        <v>15</v>
      </c>
      <c r="BW13" s="18" t="s">
        <v>15</v>
      </c>
      <c r="BX13" s="18" t="s">
        <v>15</v>
      </c>
      <c r="BY13" s="47"/>
      <c r="BZ13" s="18" t="s">
        <v>15</v>
      </c>
      <c r="CA13" s="18" t="s">
        <v>15</v>
      </c>
      <c r="CB13" s="18" t="s">
        <v>15</v>
      </c>
      <c r="CC13" s="18" t="s">
        <v>15</v>
      </c>
      <c r="CD13" s="18" t="s">
        <v>15</v>
      </c>
      <c r="CE13" s="18" t="s">
        <v>15</v>
      </c>
      <c r="CF13" s="18" t="s">
        <v>15</v>
      </c>
      <c r="CG13" s="18" t="s">
        <v>15</v>
      </c>
      <c r="CH13" s="18" t="s">
        <v>15</v>
      </c>
      <c r="CI13" s="18" t="s">
        <v>15</v>
      </c>
      <c r="CJ13" s="18" t="s">
        <v>15</v>
      </c>
      <c r="CK13" s="18" t="s">
        <v>15</v>
      </c>
      <c r="CL13" s="18" t="s">
        <v>15</v>
      </c>
      <c r="CM13" s="47"/>
      <c r="CN13" s="18" t="s">
        <v>15</v>
      </c>
      <c r="CO13" s="18" t="s">
        <v>15</v>
      </c>
      <c r="CP13" s="18" t="s">
        <v>15</v>
      </c>
      <c r="CQ13" s="18" t="s">
        <v>15</v>
      </c>
      <c r="CR13" s="18" t="s">
        <v>15</v>
      </c>
      <c r="CS13" s="18"/>
      <c r="CT13" s="18" t="s">
        <v>15</v>
      </c>
      <c r="CU13" s="18" t="s">
        <v>15</v>
      </c>
      <c r="CV13" s="18" t="s">
        <v>15</v>
      </c>
      <c r="CW13" s="18" t="s">
        <v>15</v>
      </c>
      <c r="CX13" s="18" t="s">
        <v>15</v>
      </c>
      <c r="CY13" s="18" t="s">
        <v>15</v>
      </c>
      <c r="CZ13" s="18" t="s">
        <v>15</v>
      </c>
      <c r="DA13" s="18" t="s">
        <v>15</v>
      </c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EG13" s="33"/>
      <c r="EH13" s="64"/>
      <c r="EI13" s="64"/>
      <c r="EK13" s="64"/>
      <c r="EL13" s="64"/>
      <c r="EM13" s="64"/>
    </row>
    <row r="14" spans="1:143" x14ac:dyDescent="0.3">
      <c r="A14" s="18">
        <v>1894</v>
      </c>
      <c r="B14" s="18" t="s">
        <v>15</v>
      </c>
      <c r="C14" s="18" t="s">
        <v>15</v>
      </c>
      <c r="D14" s="18" t="s">
        <v>15</v>
      </c>
      <c r="E14" s="18" t="s">
        <v>15</v>
      </c>
      <c r="F14" s="18" t="s">
        <v>15</v>
      </c>
      <c r="G14" s="18" t="s">
        <v>15</v>
      </c>
      <c r="H14" s="18" t="s">
        <v>15</v>
      </c>
      <c r="I14" s="18" t="s">
        <v>15</v>
      </c>
      <c r="J14" s="18" t="s">
        <v>15</v>
      </c>
      <c r="K14" s="18" t="s">
        <v>15</v>
      </c>
      <c r="L14" s="18" t="s">
        <v>15</v>
      </c>
      <c r="M14" s="18" t="s">
        <v>15</v>
      </c>
      <c r="N14" s="18" t="s">
        <v>15</v>
      </c>
      <c r="O14" s="18" t="s">
        <v>15</v>
      </c>
      <c r="P14" s="18" t="s">
        <v>15</v>
      </c>
      <c r="Q14" s="18" t="s">
        <v>15</v>
      </c>
      <c r="R14" s="47"/>
      <c r="S14" s="18" t="s">
        <v>15</v>
      </c>
      <c r="T14" s="18" t="s">
        <v>15</v>
      </c>
      <c r="U14" s="18" t="s">
        <v>15</v>
      </c>
      <c r="V14" s="18" t="s">
        <v>15</v>
      </c>
      <c r="W14" s="18" t="s">
        <v>15</v>
      </c>
      <c r="X14" s="18" t="s">
        <v>15</v>
      </c>
      <c r="Y14" s="18" t="s">
        <v>15</v>
      </c>
      <c r="Z14" s="18" t="s">
        <v>15</v>
      </c>
      <c r="AA14" s="18" t="s">
        <v>15</v>
      </c>
      <c r="AB14" s="18" t="s">
        <v>15</v>
      </c>
      <c r="AC14" s="18" t="s">
        <v>15</v>
      </c>
      <c r="AD14" s="18" t="s">
        <v>15</v>
      </c>
      <c r="AE14" s="18" t="s">
        <v>15</v>
      </c>
      <c r="AF14" s="18" t="s">
        <v>15</v>
      </c>
      <c r="AG14" s="18" t="s">
        <v>15</v>
      </c>
      <c r="AH14" s="18" t="s">
        <v>15</v>
      </c>
      <c r="AI14" s="18" t="s">
        <v>15</v>
      </c>
      <c r="AJ14" s="18" t="s">
        <v>15</v>
      </c>
      <c r="AK14" s="18" t="s">
        <v>15</v>
      </c>
      <c r="AL14" s="18" t="s">
        <v>15</v>
      </c>
      <c r="AM14" s="18" t="s">
        <v>15</v>
      </c>
      <c r="AN14" s="18" t="s">
        <v>15</v>
      </c>
      <c r="AO14" s="18" t="s">
        <v>15</v>
      </c>
      <c r="AP14" s="18" t="s">
        <v>15</v>
      </c>
      <c r="AQ14" s="18" t="s">
        <v>15</v>
      </c>
      <c r="AR14" s="18" t="s">
        <v>15</v>
      </c>
      <c r="AS14" s="18" t="s">
        <v>15</v>
      </c>
      <c r="AT14" s="18" t="s">
        <v>15</v>
      </c>
      <c r="AU14" s="18"/>
      <c r="AV14" s="18" t="s">
        <v>15</v>
      </c>
      <c r="AW14" s="18" t="s">
        <v>15</v>
      </c>
      <c r="AX14" s="18" t="s">
        <v>15</v>
      </c>
      <c r="AY14" s="18" t="s">
        <v>15</v>
      </c>
      <c r="AZ14" s="18" t="s">
        <v>15</v>
      </c>
      <c r="BA14" s="18" t="s">
        <v>15</v>
      </c>
      <c r="BB14" s="18" t="s">
        <v>15</v>
      </c>
      <c r="BC14" s="18" t="s">
        <v>15</v>
      </c>
      <c r="BD14" s="18" t="s">
        <v>15</v>
      </c>
      <c r="BE14" s="18" t="s">
        <v>15</v>
      </c>
      <c r="BF14" s="18" t="s">
        <v>15</v>
      </c>
      <c r="BG14" s="18" t="s">
        <v>15</v>
      </c>
      <c r="BH14" s="18" t="s">
        <v>15</v>
      </c>
      <c r="BI14" s="18"/>
      <c r="BJ14" s="18" t="s">
        <v>15</v>
      </c>
      <c r="BK14" s="18" t="s">
        <v>15</v>
      </c>
      <c r="BL14" s="18" t="s">
        <v>15</v>
      </c>
      <c r="BM14" s="18" t="s">
        <v>15</v>
      </c>
      <c r="BN14" s="18" t="s">
        <v>15</v>
      </c>
      <c r="BO14" s="18" t="s">
        <v>15</v>
      </c>
      <c r="BP14" s="18" t="s">
        <v>15</v>
      </c>
      <c r="BQ14" s="18" t="s">
        <v>15</v>
      </c>
      <c r="BR14" s="18" t="s">
        <v>15</v>
      </c>
      <c r="BS14" s="18" t="s">
        <v>15</v>
      </c>
      <c r="BT14" s="18" t="s">
        <v>15</v>
      </c>
      <c r="BU14" s="18" t="s">
        <v>15</v>
      </c>
      <c r="BV14" s="18" t="s">
        <v>15</v>
      </c>
      <c r="BW14" s="18" t="s">
        <v>15</v>
      </c>
      <c r="BX14" s="18" t="s">
        <v>15</v>
      </c>
      <c r="BY14" s="47"/>
      <c r="BZ14" s="18" t="s">
        <v>15</v>
      </c>
      <c r="CA14" s="18" t="s">
        <v>15</v>
      </c>
      <c r="CB14" s="18" t="s">
        <v>15</v>
      </c>
      <c r="CC14" s="18" t="s">
        <v>15</v>
      </c>
      <c r="CD14" s="18" t="s">
        <v>15</v>
      </c>
      <c r="CE14" s="18" t="s">
        <v>15</v>
      </c>
      <c r="CF14" s="18" t="s">
        <v>15</v>
      </c>
      <c r="CG14" s="18" t="s">
        <v>15</v>
      </c>
      <c r="CH14" s="18" t="s">
        <v>15</v>
      </c>
      <c r="CI14" s="18" t="s">
        <v>15</v>
      </c>
      <c r="CJ14" s="18" t="s">
        <v>15</v>
      </c>
      <c r="CK14" s="18" t="s">
        <v>15</v>
      </c>
      <c r="CL14" s="18" t="s">
        <v>15</v>
      </c>
      <c r="CM14" s="47"/>
      <c r="CN14" s="18" t="s">
        <v>15</v>
      </c>
      <c r="CO14" s="18" t="s">
        <v>15</v>
      </c>
      <c r="CP14" s="18" t="s">
        <v>15</v>
      </c>
      <c r="CQ14" s="18" t="s">
        <v>15</v>
      </c>
      <c r="CR14" s="18" t="s">
        <v>15</v>
      </c>
      <c r="CS14" s="18"/>
      <c r="CT14" s="18" t="s">
        <v>15</v>
      </c>
      <c r="CU14" s="18" t="s">
        <v>15</v>
      </c>
      <c r="CV14" s="18" t="s">
        <v>15</v>
      </c>
      <c r="CW14" s="18" t="s">
        <v>15</v>
      </c>
      <c r="CX14" s="18" t="s">
        <v>15</v>
      </c>
      <c r="CY14" s="18" t="s">
        <v>15</v>
      </c>
      <c r="CZ14" s="18" t="s">
        <v>15</v>
      </c>
      <c r="DA14" s="18" t="s">
        <v>15</v>
      </c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3"/>
      <c r="DT14" s="33"/>
      <c r="EG14" s="33"/>
      <c r="EH14" s="64"/>
      <c r="EI14" s="64"/>
      <c r="EK14" s="64"/>
      <c r="EL14" s="64"/>
      <c r="EM14" s="64"/>
    </row>
    <row r="15" spans="1:143" x14ac:dyDescent="0.3">
      <c r="A15" s="18">
        <v>1895</v>
      </c>
      <c r="B15" s="18" t="s">
        <v>15</v>
      </c>
      <c r="C15" s="18" t="s">
        <v>15</v>
      </c>
      <c r="D15" s="18" t="s">
        <v>15</v>
      </c>
      <c r="E15" s="18" t="s">
        <v>15</v>
      </c>
      <c r="F15" s="18" t="s">
        <v>15</v>
      </c>
      <c r="G15" s="18" t="s">
        <v>15</v>
      </c>
      <c r="H15" s="18" t="s">
        <v>15</v>
      </c>
      <c r="I15" s="18" t="s">
        <v>15</v>
      </c>
      <c r="J15" s="18" t="s">
        <v>15</v>
      </c>
      <c r="K15" s="18" t="s">
        <v>15</v>
      </c>
      <c r="L15" s="18" t="s">
        <v>15</v>
      </c>
      <c r="M15" s="18" t="s">
        <v>15</v>
      </c>
      <c r="N15" s="18" t="s">
        <v>15</v>
      </c>
      <c r="O15" s="18" t="s">
        <v>15</v>
      </c>
      <c r="P15" s="18" t="s">
        <v>15</v>
      </c>
      <c r="Q15" s="18" t="s">
        <v>15</v>
      </c>
      <c r="R15" s="47"/>
      <c r="S15" s="18" t="s">
        <v>15</v>
      </c>
      <c r="T15" s="18" t="s">
        <v>15</v>
      </c>
      <c r="U15" s="18" t="s">
        <v>15</v>
      </c>
      <c r="V15" s="18" t="s">
        <v>15</v>
      </c>
      <c r="W15" s="18" t="s">
        <v>15</v>
      </c>
      <c r="X15" s="18" t="s">
        <v>15</v>
      </c>
      <c r="Y15" s="18" t="s">
        <v>15</v>
      </c>
      <c r="Z15" s="18" t="s">
        <v>15</v>
      </c>
      <c r="AA15" s="18" t="s">
        <v>15</v>
      </c>
      <c r="AB15" s="18" t="s">
        <v>15</v>
      </c>
      <c r="AC15" s="18" t="s">
        <v>15</v>
      </c>
      <c r="AD15" s="18" t="s">
        <v>15</v>
      </c>
      <c r="AE15" s="18" t="s">
        <v>15</v>
      </c>
      <c r="AF15" s="18" t="s">
        <v>15</v>
      </c>
      <c r="AG15" s="18" t="s">
        <v>15</v>
      </c>
      <c r="AH15" s="18" t="s">
        <v>15</v>
      </c>
      <c r="AI15" s="18" t="s">
        <v>15</v>
      </c>
      <c r="AJ15" s="18" t="s">
        <v>15</v>
      </c>
      <c r="AK15" s="18" t="s">
        <v>15</v>
      </c>
      <c r="AL15" s="18" t="s">
        <v>15</v>
      </c>
      <c r="AM15" s="18" t="s">
        <v>15</v>
      </c>
      <c r="AN15" s="18" t="s">
        <v>15</v>
      </c>
      <c r="AO15" s="18" t="s">
        <v>15</v>
      </c>
      <c r="AP15" s="18" t="s">
        <v>15</v>
      </c>
      <c r="AQ15" s="18" t="s">
        <v>15</v>
      </c>
      <c r="AR15" s="18" t="s">
        <v>15</v>
      </c>
      <c r="AS15" s="18" t="s">
        <v>15</v>
      </c>
      <c r="AT15" s="18" t="s">
        <v>15</v>
      </c>
      <c r="AU15" s="18"/>
      <c r="AV15" s="18" t="s">
        <v>15</v>
      </c>
      <c r="AW15" s="18" t="s">
        <v>15</v>
      </c>
      <c r="AX15" s="18" t="s">
        <v>15</v>
      </c>
      <c r="AY15" s="18" t="s">
        <v>15</v>
      </c>
      <c r="AZ15" s="18" t="s">
        <v>15</v>
      </c>
      <c r="BA15" s="18" t="s">
        <v>15</v>
      </c>
      <c r="BB15" s="18" t="s">
        <v>15</v>
      </c>
      <c r="BC15" s="18" t="s">
        <v>15</v>
      </c>
      <c r="BD15" s="18" t="s">
        <v>15</v>
      </c>
      <c r="BE15" s="18" t="s">
        <v>15</v>
      </c>
      <c r="BF15" s="18" t="s">
        <v>15</v>
      </c>
      <c r="BG15" s="18" t="s">
        <v>15</v>
      </c>
      <c r="BH15" s="18" t="s">
        <v>15</v>
      </c>
      <c r="BI15" s="18"/>
      <c r="BJ15" s="18" t="s">
        <v>15</v>
      </c>
      <c r="BK15" s="18" t="s">
        <v>15</v>
      </c>
      <c r="BL15" s="18" t="s">
        <v>15</v>
      </c>
      <c r="BM15" s="18" t="s">
        <v>15</v>
      </c>
      <c r="BN15" s="18" t="s">
        <v>15</v>
      </c>
      <c r="BO15" s="18" t="s">
        <v>15</v>
      </c>
      <c r="BP15" s="18" t="s">
        <v>15</v>
      </c>
      <c r="BQ15" s="18" t="s">
        <v>15</v>
      </c>
      <c r="BR15" s="18" t="s">
        <v>15</v>
      </c>
      <c r="BS15" s="18" t="s">
        <v>15</v>
      </c>
      <c r="BT15" s="18" t="s">
        <v>15</v>
      </c>
      <c r="BU15" s="18" t="s">
        <v>15</v>
      </c>
      <c r="BV15" s="18" t="s">
        <v>15</v>
      </c>
      <c r="BW15" s="18" t="s">
        <v>15</v>
      </c>
      <c r="BX15" s="18" t="s">
        <v>15</v>
      </c>
      <c r="BY15" s="47"/>
      <c r="BZ15" s="18" t="s">
        <v>15</v>
      </c>
      <c r="CA15" s="18" t="s">
        <v>15</v>
      </c>
      <c r="CB15" s="18" t="s">
        <v>15</v>
      </c>
      <c r="CC15" s="18" t="s">
        <v>15</v>
      </c>
      <c r="CD15" s="18" t="s">
        <v>15</v>
      </c>
      <c r="CE15" s="18" t="s">
        <v>15</v>
      </c>
      <c r="CF15" s="18" t="s">
        <v>15</v>
      </c>
      <c r="CG15" s="18" t="s">
        <v>15</v>
      </c>
      <c r="CH15" s="18" t="s">
        <v>15</v>
      </c>
      <c r="CI15" s="18" t="s">
        <v>15</v>
      </c>
      <c r="CJ15" s="18" t="s">
        <v>15</v>
      </c>
      <c r="CK15" s="18" t="s">
        <v>15</v>
      </c>
      <c r="CL15" s="18" t="s">
        <v>15</v>
      </c>
      <c r="CM15" s="47"/>
      <c r="CN15" s="18" t="s">
        <v>15</v>
      </c>
      <c r="CO15" s="18" t="s">
        <v>15</v>
      </c>
      <c r="CP15" s="18" t="s">
        <v>15</v>
      </c>
      <c r="CQ15" s="18" t="s">
        <v>15</v>
      </c>
      <c r="CR15" s="18" t="s">
        <v>15</v>
      </c>
      <c r="CS15" s="18"/>
      <c r="CT15" s="18" t="s">
        <v>15</v>
      </c>
      <c r="CU15" s="18" t="s">
        <v>15</v>
      </c>
      <c r="CV15" s="18" t="s">
        <v>15</v>
      </c>
      <c r="CW15" s="18" t="s">
        <v>15</v>
      </c>
      <c r="CX15" s="18" t="s">
        <v>15</v>
      </c>
      <c r="CY15" s="18" t="s">
        <v>15</v>
      </c>
      <c r="CZ15" s="18" t="s">
        <v>15</v>
      </c>
      <c r="DA15" s="18" t="s">
        <v>15</v>
      </c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EG15" s="33"/>
      <c r="EH15" s="64"/>
      <c r="EI15" s="64"/>
      <c r="EK15" s="64"/>
      <c r="EL15" s="64"/>
      <c r="EM15" s="64"/>
    </row>
    <row r="16" spans="1:143" x14ac:dyDescent="0.3">
      <c r="A16" s="18">
        <v>1896</v>
      </c>
      <c r="B16" s="18" t="s">
        <v>15</v>
      </c>
      <c r="C16" s="18" t="s">
        <v>15</v>
      </c>
      <c r="D16" s="18" t="s">
        <v>15</v>
      </c>
      <c r="E16" s="18" t="s">
        <v>15</v>
      </c>
      <c r="F16" s="18" t="s">
        <v>15</v>
      </c>
      <c r="G16" s="18" t="s">
        <v>15</v>
      </c>
      <c r="H16" s="18" t="s">
        <v>15</v>
      </c>
      <c r="I16" s="18" t="s">
        <v>15</v>
      </c>
      <c r="J16" s="18" t="s">
        <v>15</v>
      </c>
      <c r="K16" s="18" t="s">
        <v>15</v>
      </c>
      <c r="L16" s="18" t="s">
        <v>15</v>
      </c>
      <c r="M16" s="18" t="s">
        <v>15</v>
      </c>
      <c r="N16" s="18" t="s">
        <v>15</v>
      </c>
      <c r="O16" s="18" t="s">
        <v>15</v>
      </c>
      <c r="P16" s="18" t="s">
        <v>15</v>
      </c>
      <c r="Q16" s="18" t="s">
        <v>15</v>
      </c>
      <c r="R16" s="47"/>
      <c r="S16" s="18" t="s">
        <v>15</v>
      </c>
      <c r="T16" s="18" t="s">
        <v>15</v>
      </c>
      <c r="U16" s="18" t="s">
        <v>15</v>
      </c>
      <c r="V16" s="18" t="s">
        <v>15</v>
      </c>
      <c r="W16" s="18" t="s">
        <v>15</v>
      </c>
      <c r="X16" s="18" t="s">
        <v>15</v>
      </c>
      <c r="Y16" s="18" t="s">
        <v>15</v>
      </c>
      <c r="Z16" s="18" t="s">
        <v>15</v>
      </c>
      <c r="AA16" s="18" t="s">
        <v>15</v>
      </c>
      <c r="AB16" s="18" t="s">
        <v>15</v>
      </c>
      <c r="AC16" s="18" t="s">
        <v>15</v>
      </c>
      <c r="AD16" s="18" t="s">
        <v>15</v>
      </c>
      <c r="AE16" s="18" t="s">
        <v>15</v>
      </c>
      <c r="AF16" s="18" t="s">
        <v>15</v>
      </c>
      <c r="AG16" s="18" t="s">
        <v>15</v>
      </c>
      <c r="AH16" s="18" t="s">
        <v>15</v>
      </c>
      <c r="AI16" s="18" t="s">
        <v>15</v>
      </c>
      <c r="AJ16" s="18" t="s">
        <v>15</v>
      </c>
      <c r="AK16" s="18" t="s">
        <v>15</v>
      </c>
      <c r="AL16" s="18" t="s">
        <v>15</v>
      </c>
      <c r="AM16" s="18" t="s">
        <v>15</v>
      </c>
      <c r="AN16" s="18" t="s">
        <v>15</v>
      </c>
      <c r="AO16" s="18" t="s">
        <v>15</v>
      </c>
      <c r="AP16" s="18" t="s">
        <v>15</v>
      </c>
      <c r="AQ16" s="18" t="s">
        <v>15</v>
      </c>
      <c r="AR16" s="18" t="s">
        <v>15</v>
      </c>
      <c r="AS16" s="18" t="s">
        <v>15</v>
      </c>
      <c r="AT16" s="18" t="s">
        <v>15</v>
      </c>
      <c r="AU16" s="18"/>
      <c r="AV16" s="18" t="s">
        <v>15</v>
      </c>
      <c r="AW16" s="18" t="s">
        <v>15</v>
      </c>
      <c r="AX16" s="18" t="s">
        <v>15</v>
      </c>
      <c r="AY16" s="18" t="s">
        <v>15</v>
      </c>
      <c r="AZ16" s="18" t="s">
        <v>15</v>
      </c>
      <c r="BA16" s="18" t="s">
        <v>15</v>
      </c>
      <c r="BB16" s="18" t="s">
        <v>15</v>
      </c>
      <c r="BC16" s="18" t="s">
        <v>15</v>
      </c>
      <c r="BD16" s="18" t="s">
        <v>15</v>
      </c>
      <c r="BE16" s="18" t="s">
        <v>15</v>
      </c>
      <c r="BF16" s="18" t="s">
        <v>15</v>
      </c>
      <c r="BG16" s="18" t="s">
        <v>15</v>
      </c>
      <c r="BH16" s="18" t="s">
        <v>15</v>
      </c>
      <c r="BI16" s="18"/>
      <c r="BJ16" s="18" t="s">
        <v>15</v>
      </c>
      <c r="BK16" s="18" t="s">
        <v>15</v>
      </c>
      <c r="BL16" s="18" t="s">
        <v>15</v>
      </c>
      <c r="BM16" s="18" t="s">
        <v>15</v>
      </c>
      <c r="BN16" s="18" t="s">
        <v>15</v>
      </c>
      <c r="BO16" s="18" t="s">
        <v>15</v>
      </c>
      <c r="BP16" s="18" t="s">
        <v>15</v>
      </c>
      <c r="BQ16" s="18" t="s">
        <v>15</v>
      </c>
      <c r="BR16" s="18" t="s">
        <v>15</v>
      </c>
      <c r="BS16" s="18" t="s">
        <v>15</v>
      </c>
      <c r="BT16" s="18" t="s">
        <v>15</v>
      </c>
      <c r="BU16" s="18" t="s">
        <v>15</v>
      </c>
      <c r="BV16" s="18" t="s">
        <v>15</v>
      </c>
      <c r="BW16" s="18" t="s">
        <v>15</v>
      </c>
      <c r="BX16" s="18" t="s">
        <v>15</v>
      </c>
      <c r="BY16" s="47"/>
      <c r="BZ16" s="18" t="s">
        <v>15</v>
      </c>
      <c r="CA16" s="18" t="s">
        <v>15</v>
      </c>
      <c r="CB16" s="18" t="s">
        <v>15</v>
      </c>
      <c r="CC16" s="18" t="s">
        <v>15</v>
      </c>
      <c r="CD16" s="18" t="s">
        <v>15</v>
      </c>
      <c r="CE16" s="18" t="s">
        <v>15</v>
      </c>
      <c r="CF16" s="18" t="s">
        <v>15</v>
      </c>
      <c r="CG16" s="18" t="s">
        <v>15</v>
      </c>
      <c r="CH16" s="18" t="s">
        <v>15</v>
      </c>
      <c r="CI16" s="18" t="s">
        <v>15</v>
      </c>
      <c r="CJ16" s="18" t="s">
        <v>15</v>
      </c>
      <c r="CK16" s="18" t="s">
        <v>15</v>
      </c>
      <c r="CL16" s="18" t="s">
        <v>15</v>
      </c>
      <c r="CM16" s="47"/>
      <c r="CN16" s="18" t="s">
        <v>15</v>
      </c>
      <c r="CO16" s="18" t="s">
        <v>15</v>
      </c>
      <c r="CP16" s="18" t="s">
        <v>15</v>
      </c>
      <c r="CQ16" s="18" t="s">
        <v>15</v>
      </c>
      <c r="CR16" s="18" t="s">
        <v>15</v>
      </c>
      <c r="CS16" s="18"/>
      <c r="CT16" s="18" t="s">
        <v>15</v>
      </c>
      <c r="CU16" s="18" t="s">
        <v>15</v>
      </c>
      <c r="CV16" s="18" t="s">
        <v>15</v>
      </c>
      <c r="CW16" s="18" t="s">
        <v>15</v>
      </c>
      <c r="CX16" s="18" t="s">
        <v>15</v>
      </c>
      <c r="CY16" s="18" t="s">
        <v>15</v>
      </c>
      <c r="CZ16" s="18" t="s">
        <v>15</v>
      </c>
      <c r="DA16" s="18" t="s">
        <v>15</v>
      </c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EG16" s="33"/>
      <c r="EH16" s="64"/>
      <c r="EI16" s="64"/>
      <c r="EK16" s="64"/>
      <c r="EL16" s="64"/>
      <c r="EM16" s="64"/>
    </row>
    <row r="17" spans="1:143" x14ac:dyDescent="0.3">
      <c r="A17" s="18">
        <v>1897</v>
      </c>
      <c r="B17" s="18" t="s">
        <v>15</v>
      </c>
      <c r="C17" s="18" t="s">
        <v>15</v>
      </c>
      <c r="D17" s="18" t="s">
        <v>15</v>
      </c>
      <c r="E17" s="18" t="s">
        <v>15</v>
      </c>
      <c r="F17" s="18" t="s">
        <v>15</v>
      </c>
      <c r="G17" s="18" t="s">
        <v>15</v>
      </c>
      <c r="H17" s="18" t="s">
        <v>15</v>
      </c>
      <c r="I17" s="18" t="s">
        <v>15</v>
      </c>
      <c r="J17" s="18" t="s">
        <v>15</v>
      </c>
      <c r="K17" s="18" t="s">
        <v>15</v>
      </c>
      <c r="L17" s="18" t="s">
        <v>15</v>
      </c>
      <c r="M17" s="18" t="s">
        <v>15</v>
      </c>
      <c r="N17" s="18" t="s">
        <v>15</v>
      </c>
      <c r="O17" s="18" t="s">
        <v>15</v>
      </c>
      <c r="P17" s="18" t="s">
        <v>15</v>
      </c>
      <c r="Q17" s="18" t="s">
        <v>15</v>
      </c>
      <c r="R17" s="47"/>
      <c r="S17" s="18" t="s">
        <v>15</v>
      </c>
      <c r="T17" s="18" t="s">
        <v>15</v>
      </c>
      <c r="U17" s="18" t="s">
        <v>15</v>
      </c>
      <c r="V17" s="18" t="s">
        <v>15</v>
      </c>
      <c r="W17" s="18" t="s">
        <v>15</v>
      </c>
      <c r="X17" s="18" t="s">
        <v>15</v>
      </c>
      <c r="Y17" s="18" t="s">
        <v>15</v>
      </c>
      <c r="Z17" s="18" t="s">
        <v>15</v>
      </c>
      <c r="AA17" s="18" t="s">
        <v>15</v>
      </c>
      <c r="AB17" s="18" t="s">
        <v>15</v>
      </c>
      <c r="AC17" s="18" t="s">
        <v>15</v>
      </c>
      <c r="AD17" s="18" t="s">
        <v>15</v>
      </c>
      <c r="AE17" s="18" t="s">
        <v>15</v>
      </c>
      <c r="AF17" s="18" t="s">
        <v>15</v>
      </c>
      <c r="AG17" s="18" t="s">
        <v>15</v>
      </c>
      <c r="AH17" s="18" t="s">
        <v>15</v>
      </c>
      <c r="AI17" s="18" t="s">
        <v>15</v>
      </c>
      <c r="AJ17" s="18" t="s">
        <v>15</v>
      </c>
      <c r="AK17" s="18" t="s">
        <v>15</v>
      </c>
      <c r="AL17" s="18" t="s">
        <v>15</v>
      </c>
      <c r="AM17" s="18" t="s">
        <v>15</v>
      </c>
      <c r="AN17" s="18" t="s">
        <v>15</v>
      </c>
      <c r="AO17" s="18" t="s">
        <v>15</v>
      </c>
      <c r="AP17" s="18" t="s">
        <v>15</v>
      </c>
      <c r="AQ17" s="18" t="s">
        <v>15</v>
      </c>
      <c r="AR17" s="18" t="s">
        <v>15</v>
      </c>
      <c r="AS17" s="18" t="s">
        <v>15</v>
      </c>
      <c r="AT17" s="18" t="s">
        <v>15</v>
      </c>
      <c r="AU17" s="18"/>
      <c r="AV17" s="18" t="s">
        <v>15</v>
      </c>
      <c r="AW17" s="18" t="s">
        <v>15</v>
      </c>
      <c r="AX17" s="18" t="s">
        <v>15</v>
      </c>
      <c r="AY17" s="18" t="s">
        <v>15</v>
      </c>
      <c r="AZ17" s="18" t="s">
        <v>15</v>
      </c>
      <c r="BA17" s="18" t="s">
        <v>15</v>
      </c>
      <c r="BB17" s="18" t="s">
        <v>15</v>
      </c>
      <c r="BC17" s="18" t="s">
        <v>15</v>
      </c>
      <c r="BD17" s="18" t="s">
        <v>15</v>
      </c>
      <c r="BE17" s="18" t="s">
        <v>15</v>
      </c>
      <c r="BF17" s="18" t="s">
        <v>15</v>
      </c>
      <c r="BG17" s="18" t="s">
        <v>15</v>
      </c>
      <c r="BH17" s="18" t="s">
        <v>15</v>
      </c>
      <c r="BI17" s="18"/>
      <c r="BJ17" s="18" t="s">
        <v>15</v>
      </c>
      <c r="BK17" s="18" t="s">
        <v>15</v>
      </c>
      <c r="BL17" s="18" t="s">
        <v>15</v>
      </c>
      <c r="BM17" s="18" t="s">
        <v>15</v>
      </c>
      <c r="BN17" s="18" t="s">
        <v>15</v>
      </c>
      <c r="BO17" s="18" t="s">
        <v>15</v>
      </c>
      <c r="BP17" s="18" t="s">
        <v>15</v>
      </c>
      <c r="BQ17" s="18" t="s">
        <v>15</v>
      </c>
      <c r="BR17" s="18" t="s">
        <v>15</v>
      </c>
      <c r="BS17" s="18" t="s">
        <v>15</v>
      </c>
      <c r="BT17" s="18" t="s">
        <v>15</v>
      </c>
      <c r="BU17" s="18" t="s">
        <v>15</v>
      </c>
      <c r="BV17" s="18" t="s">
        <v>15</v>
      </c>
      <c r="BW17" s="18" t="s">
        <v>15</v>
      </c>
      <c r="BX17" s="18" t="s">
        <v>15</v>
      </c>
      <c r="BY17" s="47"/>
      <c r="BZ17" s="18" t="s">
        <v>15</v>
      </c>
      <c r="CA17" s="18" t="s">
        <v>15</v>
      </c>
      <c r="CB17" s="18" t="s">
        <v>15</v>
      </c>
      <c r="CC17" s="18" t="s">
        <v>15</v>
      </c>
      <c r="CD17" s="18" t="s">
        <v>15</v>
      </c>
      <c r="CE17" s="18" t="s">
        <v>15</v>
      </c>
      <c r="CF17" s="18" t="s">
        <v>15</v>
      </c>
      <c r="CG17" s="18" t="s">
        <v>15</v>
      </c>
      <c r="CH17" s="18" t="s">
        <v>15</v>
      </c>
      <c r="CI17" s="18" t="s">
        <v>15</v>
      </c>
      <c r="CJ17" s="18" t="s">
        <v>15</v>
      </c>
      <c r="CK17" s="18" t="s">
        <v>15</v>
      </c>
      <c r="CL17" s="18" t="s">
        <v>15</v>
      </c>
      <c r="CM17" s="47"/>
      <c r="CN17" s="18" t="s">
        <v>15</v>
      </c>
      <c r="CO17" s="18" t="s">
        <v>15</v>
      </c>
      <c r="CP17" s="18" t="s">
        <v>15</v>
      </c>
      <c r="CQ17" s="18" t="s">
        <v>15</v>
      </c>
      <c r="CR17" s="18" t="s">
        <v>15</v>
      </c>
      <c r="CS17" s="18"/>
      <c r="CT17" s="18" t="s">
        <v>15</v>
      </c>
      <c r="CU17" s="18" t="s">
        <v>15</v>
      </c>
      <c r="CV17" s="18" t="s">
        <v>15</v>
      </c>
      <c r="CW17" s="18" t="s">
        <v>15</v>
      </c>
      <c r="CX17" s="18" t="s">
        <v>15</v>
      </c>
      <c r="CY17" s="18" t="s">
        <v>15</v>
      </c>
      <c r="CZ17" s="18" t="s">
        <v>15</v>
      </c>
      <c r="DA17" s="18" t="s">
        <v>15</v>
      </c>
      <c r="DB17" s="33"/>
      <c r="DC17" s="33"/>
      <c r="DD17" s="33"/>
      <c r="DE17" s="33"/>
      <c r="DF17" s="33"/>
      <c r="DG17" s="33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3"/>
      <c r="DT17" s="33"/>
      <c r="EG17" s="33"/>
      <c r="EH17" s="64"/>
      <c r="EI17" s="64"/>
      <c r="EK17" s="64"/>
      <c r="EL17" s="64"/>
      <c r="EM17" s="64"/>
    </row>
    <row r="18" spans="1:143" x14ac:dyDescent="0.3">
      <c r="A18" s="18">
        <v>1898</v>
      </c>
      <c r="B18" s="18" t="s">
        <v>15</v>
      </c>
      <c r="C18" s="18" t="s">
        <v>15</v>
      </c>
      <c r="D18" s="18" t="s">
        <v>15</v>
      </c>
      <c r="E18" s="18" t="s">
        <v>15</v>
      </c>
      <c r="F18" s="18" t="s">
        <v>15</v>
      </c>
      <c r="G18" s="18" t="s">
        <v>15</v>
      </c>
      <c r="H18" s="18" t="s">
        <v>15</v>
      </c>
      <c r="I18" s="18" t="s">
        <v>15</v>
      </c>
      <c r="J18" s="18" t="s">
        <v>15</v>
      </c>
      <c r="K18" s="18" t="s">
        <v>15</v>
      </c>
      <c r="L18" s="18" t="s">
        <v>15</v>
      </c>
      <c r="M18" s="18" t="s">
        <v>15</v>
      </c>
      <c r="N18" s="18" t="s">
        <v>15</v>
      </c>
      <c r="O18" s="18" t="s">
        <v>15</v>
      </c>
      <c r="P18" s="18" t="s">
        <v>15</v>
      </c>
      <c r="Q18" s="18" t="s">
        <v>15</v>
      </c>
      <c r="R18" s="47"/>
      <c r="S18" s="18" t="s">
        <v>15</v>
      </c>
      <c r="T18" s="18" t="s">
        <v>15</v>
      </c>
      <c r="U18" s="18" t="s">
        <v>15</v>
      </c>
      <c r="V18" s="18" t="s">
        <v>15</v>
      </c>
      <c r="W18" s="18" t="s">
        <v>15</v>
      </c>
      <c r="X18" s="18" t="s">
        <v>15</v>
      </c>
      <c r="Y18" s="18" t="s">
        <v>15</v>
      </c>
      <c r="Z18" s="18" t="s">
        <v>15</v>
      </c>
      <c r="AA18" s="18" t="s">
        <v>15</v>
      </c>
      <c r="AB18" s="18" t="s">
        <v>15</v>
      </c>
      <c r="AC18" s="18" t="s">
        <v>15</v>
      </c>
      <c r="AD18" s="18" t="s">
        <v>15</v>
      </c>
      <c r="AE18" s="18" t="s">
        <v>15</v>
      </c>
      <c r="AF18" s="18" t="s">
        <v>15</v>
      </c>
      <c r="AG18" s="18" t="s">
        <v>15</v>
      </c>
      <c r="AH18" s="18" t="s">
        <v>15</v>
      </c>
      <c r="AI18" s="18" t="s">
        <v>15</v>
      </c>
      <c r="AJ18" s="18" t="s">
        <v>15</v>
      </c>
      <c r="AK18" s="18" t="s">
        <v>15</v>
      </c>
      <c r="AL18" s="18" t="s">
        <v>15</v>
      </c>
      <c r="AM18" s="18" t="s">
        <v>15</v>
      </c>
      <c r="AN18" s="18" t="s">
        <v>15</v>
      </c>
      <c r="AO18" s="18" t="s">
        <v>15</v>
      </c>
      <c r="AP18" s="18" t="s">
        <v>15</v>
      </c>
      <c r="AQ18" s="18" t="s">
        <v>15</v>
      </c>
      <c r="AR18" s="18" t="s">
        <v>15</v>
      </c>
      <c r="AS18" s="18" t="s">
        <v>15</v>
      </c>
      <c r="AT18" s="18" t="s">
        <v>15</v>
      </c>
      <c r="AU18" s="18"/>
      <c r="AV18" s="18" t="s">
        <v>15</v>
      </c>
      <c r="AW18" s="18" t="s">
        <v>15</v>
      </c>
      <c r="AX18" s="18" t="s">
        <v>15</v>
      </c>
      <c r="AY18" s="18" t="s">
        <v>15</v>
      </c>
      <c r="AZ18" s="18" t="s">
        <v>15</v>
      </c>
      <c r="BA18" s="18" t="s">
        <v>15</v>
      </c>
      <c r="BB18" s="18" t="s">
        <v>15</v>
      </c>
      <c r="BC18" s="18" t="s">
        <v>15</v>
      </c>
      <c r="BD18" s="18" t="s">
        <v>15</v>
      </c>
      <c r="BE18" s="18" t="s">
        <v>15</v>
      </c>
      <c r="BF18" s="18" t="s">
        <v>15</v>
      </c>
      <c r="BG18" s="18" t="s">
        <v>15</v>
      </c>
      <c r="BH18" s="18" t="s">
        <v>15</v>
      </c>
      <c r="BI18" s="18"/>
      <c r="BJ18" s="18" t="s">
        <v>15</v>
      </c>
      <c r="BK18" s="18" t="s">
        <v>15</v>
      </c>
      <c r="BL18" s="18" t="s">
        <v>15</v>
      </c>
      <c r="BM18" s="18" t="s">
        <v>15</v>
      </c>
      <c r="BN18" s="18" t="s">
        <v>15</v>
      </c>
      <c r="BO18" s="18" t="s">
        <v>15</v>
      </c>
      <c r="BP18" s="18" t="s">
        <v>15</v>
      </c>
      <c r="BQ18" s="18" t="s">
        <v>15</v>
      </c>
      <c r="BR18" s="18" t="s">
        <v>15</v>
      </c>
      <c r="BS18" s="18" t="s">
        <v>15</v>
      </c>
      <c r="BT18" s="18" t="s">
        <v>15</v>
      </c>
      <c r="BU18" s="18" t="s">
        <v>15</v>
      </c>
      <c r="BV18" s="18" t="s">
        <v>15</v>
      </c>
      <c r="BW18" s="18" t="s">
        <v>15</v>
      </c>
      <c r="BX18" s="18" t="s">
        <v>15</v>
      </c>
      <c r="BY18" s="47"/>
      <c r="BZ18" s="18" t="s">
        <v>15</v>
      </c>
      <c r="CA18" s="18" t="s">
        <v>15</v>
      </c>
      <c r="CB18" s="18" t="s">
        <v>15</v>
      </c>
      <c r="CC18" s="18" t="s">
        <v>15</v>
      </c>
      <c r="CD18" s="18" t="s">
        <v>15</v>
      </c>
      <c r="CE18" s="18" t="s">
        <v>15</v>
      </c>
      <c r="CF18" s="18" t="s">
        <v>15</v>
      </c>
      <c r="CG18" s="18" t="s">
        <v>15</v>
      </c>
      <c r="CH18" s="18" t="s">
        <v>15</v>
      </c>
      <c r="CI18" s="18" t="s">
        <v>15</v>
      </c>
      <c r="CJ18" s="18" t="s">
        <v>15</v>
      </c>
      <c r="CK18" s="18" t="s">
        <v>15</v>
      </c>
      <c r="CL18" s="18" t="s">
        <v>15</v>
      </c>
      <c r="CM18" s="47"/>
      <c r="CN18" s="18" t="s">
        <v>15</v>
      </c>
      <c r="CO18" s="18" t="s">
        <v>15</v>
      </c>
      <c r="CP18" s="18" t="s">
        <v>15</v>
      </c>
      <c r="CQ18" s="18" t="s">
        <v>15</v>
      </c>
      <c r="CR18" s="18" t="s">
        <v>15</v>
      </c>
      <c r="CS18" s="18"/>
      <c r="CT18" s="18" t="s">
        <v>15</v>
      </c>
      <c r="CU18" s="18" t="s">
        <v>15</v>
      </c>
      <c r="CV18" s="18" t="s">
        <v>15</v>
      </c>
      <c r="CW18" s="18" t="s">
        <v>15</v>
      </c>
      <c r="CX18" s="18" t="s">
        <v>15</v>
      </c>
      <c r="CY18" s="18" t="s">
        <v>15</v>
      </c>
      <c r="CZ18" s="18" t="s">
        <v>15</v>
      </c>
      <c r="DA18" s="18" t="s">
        <v>15</v>
      </c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EG18" s="33"/>
      <c r="EH18" s="64"/>
      <c r="EI18" s="64"/>
      <c r="EK18" s="64"/>
      <c r="EL18" s="64"/>
      <c r="EM18" s="64"/>
    </row>
    <row r="19" spans="1:143" x14ac:dyDescent="0.3">
      <c r="A19" s="18">
        <v>1899</v>
      </c>
      <c r="B19" s="18" t="s">
        <v>15</v>
      </c>
      <c r="C19" s="18" t="s">
        <v>15</v>
      </c>
      <c r="D19" s="18" t="s">
        <v>15</v>
      </c>
      <c r="E19" s="18" t="s">
        <v>15</v>
      </c>
      <c r="F19" s="18" t="s">
        <v>15</v>
      </c>
      <c r="G19" s="18" t="s">
        <v>15</v>
      </c>
      <c r="H19" s="18" t="s">
        <v>15</v>
      </c>
      <c r="I19" s="18" t="s">
        <v>15</v>
      </c>
      <c r="J19" s="18" t="s">
        <v>15</v>
      </c>
      <c r="K19" s="18" t="s">
        <v>15</v>
      </c>
      <c r="L19" s="18" t="s">
        <v>15</v>
      </c>
      <c r="M19" s="18" t="s">
        <v>15</v>
      </c>
      <c r="N19" s="18" t="s">
        <v>15</v>
      </c>
      <c r="O19" s="18" t="s">
        <v>15</v>
      </c>
      <c r="P19" s="18" t="s">
        <v>15</v>
      </c>
      <c r="Q19" s="18" t="s">
        <v>15</v>
      </c>
      <c r="R19" s="47"/>
      <c r="S19" s="18" t="s">
        <v>15</v>
      </c>
      <c r="T19" s="18" t="s">
        <v>15</v>
      </c>
      <c r="U19" s="18" t="s">
        <v>15</v>
      </c>
      <c r="V19" s="18" t="s">
        <v>15</v>
      </c>
      <c r="W19" s="18" t="s">
        <v>15</v>
      </c>
      <c r="X19" s="18" t="s">
        <v>15</v>
      </c>
      <c r="Y19" s="18" t="s">
        <v>15</v>
      </c>
      <c r="Z19" s="18" t="s">
        <v>15</v>
      </c>
      <c r="AA19" s="18" t="s">
        <v>15</v>
      </c>
      <c r="AB19" s="18" t="s">
        <v>15</v>
      </c>
      <c r="AC19" s="18" t="s">
        <v>15</v>
      </c>
      <c r="AD19" s="18" t="s">
        <v>15</v>
      </c>
      <c r="AE19" s="18" t="s">
        <v>15</v>
      </c>
      <c r="AF19" s="18" t="s">
        <v>15</v>
      </c>
      <c r="AG19" s="18" t="s">
        <v>15</v>
      </c>
      <c r="AH19" s="18" t="s">
        <v>15</v>
      </c>
      <c r="AI19" s="18" t="s">
        <v>15</v>
      </c>
      <c r="AJ19" s="18" t="s">
        <v>15</v>
      </c>
      <c r="AK19" s="18" t="s">
        <v>15</v>
      </c>
      <c r="AL19" s="18" t="s">
        <v>15</v>
      </c>
      <c r="AM19" s="18" t="s">
        <v>15</v>
      </c>
      <c r="AN19" s="18" t="s">
        <v>15</v>
      </c>
      <c r="AO19" s="18" t="s">
        <v>15</v>
      </c>
      <c r="AP19" s="18" t="s">
        <v>15</v>
      </c>
      <c r="AQ19" s="18" t="s">
        <v>15</v>
      </c>
      <c r="AR19" s="18" t="s">
        <v>15</v>
      </c>
      <c r="AS19" s="18" t="s">
        <v>15</v>
      </c>
      <c r="AT19" s="18" t="s">
        <v>15</v>
      </c>
      <c r="AU19" s="18"/>
      <c r="AV19" s="18" t="s">
        <v>15</v>
      </c>
      <c r="AW19" s="18" t="s">
        <v>15</v>
      </c>
      <c r="AX19" s="18" t="s">
        <v>15</v>
      </c>
      <c r="AY19" s="18" t="s">
        <v>15</v>
      </c>
      <c r="AZ19" s="18" t="s">
        <v>15</v>
      </c>
      <c r="BA19" s="18" t="s">
        <v>15</v>
      </c>
      <c r="BB19" s="18" t="s">
        <v>15</v>
      </c>
      <c r="BC19" s="18" t="s">
        <v>15</v>
      </c>
      <c r="BD19" s="18" t="s">
        <v>15</v>
      </c>
      <c r="BE19" s="18" t="s">
        <v>15</v>
      </c>
      <c r="BF19" s="18" t="s">
        <v>15</v>
      </c>
      <c r="BG19" s="18" t="s">
        <v>15</v>
      </c>
      <c r="BH19" s="18" t="s">
        <v>15</v>
      </c>
      <c r="BI19" s="18"/>
      <c r="BJ19" s="18" t="s">
        <v>15</v>
      </c>
      <c r="BK19" s="18" t="s">
        <v>15</v>
      </c>
      <c r="BL19" s="18" t="s">
        <v>15</v>
      </c>
      <c r="BM19" s="18" t="s">
        <v>15</v>
      </c>
      <c r="BN19" s="18" t="s">
        <v>15</v>
      </c>
      <c r="BO19" s="18" t="s">
        <v>15</v>
      </c>
      <c r="BP19" s="18" t="s">
        <v>15</v>
      </c>
      <c r="BQ19" s="18" t="s">
        <v>15</v>
      </c>
      <c r="BR19" s="18" t="s">
        <v>15</v>
      </c>
      <c r="BS19" s="18" t="s">
        <v>15</v>
      </c>
      <c r="BT19" s="18" t="s">
        <v>15</v>
      </c>
      <c r="BU19" s="18" t="s">
        <v>15</v>
      </c>
      <c r="BV19" s="18" t="s">
        <v>15</v>
      </c>
      <c r="BW19" s="18" t="s">
        <v>15</v>
      </c>
      <c r="BX19" s="18" t="s">
        <v>15</v>
      </c>
      <c r="BY19" s="47"/>
      <c r="BZ19" s="18" t="s">
        <v>15</v>
      </c>
      <c r="CA19" s="18" t="s">
        <v>15</v>
      </c>
      <c r="CB19" s="18" t="s">
        <v>15</v>
      </c>
      <c r="CC19" s="18" t="s">
        <v>15</v>
      </c>
      <c r="CD19" s="18" t="s">
        <v>15</v>
      </c>
      <c r="CE19" s="18" t="s">
        <v>15</v>
      </c>
      <c r="CF19" s="18" t="s">
        <v>15</v>
      </c>
      <c r="CG19" s="18" t="s">
        <v>15</v>
      </c>
      <c r="CH19" s="18" t="s">
        <v>15</v>
      </c>
      <c r="CI19" s="18" t="s">
        <v>15</v>
      </c>
      <c r="CJ19" s="18" t="s">
        <v>15</v>
      </c>
      <c r="CK19" s="18" t="s">
        <v>15</v>
      </c>
      <c r="CL19" s="18" t="s">
        <v>15</v>
      </c>
      <c r="CM19" s="47"/>
      <c r="CN19" s="18" t="s">
        <v>15</v>
      </c>
      <c r="CO19" s="18" t="s">
        <v>15</v>
      </c>
      <c r="CP19" s="18" t="s">
        <v>15</v>
      </c>
      <c r="CQ19" s="18" t="s">
        <v>15</v>
      </c>
      <c r="CR19" s="18" t="s">
        <v>15</v>
      </c>
      <c r="CS19" s="18"/>
      <c r="CT19" s="18" t="s">
        <v>15</v>
      </c>
      <c r="CU19" s="18" t="s">
        <v>15</v>
      </c>
      <c r="CV19" s="18" t="s">
        <v>15</v>
      </c>
      <c r="CW19" s="18" t="s">
        <v>15</v>
      </c>
      <c r="CX19" s="18" t="s">
        <v>15</v>
      </c>
      <c r="CY19" s="18" t="s">
        <v>15</v>
      </c>
      <c r="CZ19" s="18" t="s">
        <v>15</v>
      </c>
      <c r="DA19" s="18" t="s">
        <v>15</v>
      </c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EG19" s="33"/>
      <c r="EH19" s="64"/>
      <c r="EI19" s="64"/>
      <c r="EK19" s="64"/>
      <c r="EL19" s="64"/>
      <c r="EM19" s="64"/>
    </row>
    <row r="20" spans="1:143" x14ac:dyDescent="0.3">
      <c r="A20" s="18">
        <v>1900</v>
      </c>
      <c r="B20" s="18" t="s">
        <v>15</v>
      </c>
      <c r="C20" s="18" t="s">
        <v>15</v>
      </c>
      <c r="D20" s="18" t="s">
        <v>15</v>
      </c>
      <c r="E20" s="18" t="s">
        <v>15</v>
      </c>
      <c r="F20" s="18" t="s">
        <v>15</v>
      </c>
      <c r="G20" s="18" t="s">
        <v>15</v>
      </c>
      <c r="H20" s="18" t="s">
        <v>15</v>
      </c>
      <c r="I20" s="18" t="s">
        <v>15</v>
      </c>
      <c r="J20" s="18" t="s">
        <v>15</v>
      </c>
      <c r="K20" s="18" t="s">
        <v>15</v>
      </c>
      <c r="L20" s="18" t="s">
        <v>15</v>
      </c>
      <c r="M20" s="18" t="s">
        <v>15</v>
      </c>
      <c r="N20" s="18" t="s">
        <v>15</v>
      </c>
      <c r="O20" s="18" t="s">
        <v>15</v>
      </c>
      <c r="P20" s="18" t="s">
        <v>15</v>
      </c>
      <c r="Q20" s="18" t="s">
        <v>15</v>
      </c>
      <c r="R20" s="47"/>
      <c r="S20" s="18" t="s">
        <v>15</v>
      </c>
      <c r="T20" s="18" t="s">
        <v>15</v>
      </c>
      <c r="U20" s="18" t="s">
        <v>15</v>
      </c>
      <c r="V20" s="18" t="s">
        <v>15</v>
      </c>
      <c r="W20" s="18" t="s">
        <v>15</v>
      </c>
      <c r="X20" s="18" t="s">
        <v>15</v>
      </c>
      <c r="Y20" s="18" t="s">
        <v>15</v>
      </c>
      <c r="Z20" s="18" t="s">
        <v>15</v>
      </c>
      <c r="AA20" s="18" t="s">
        <v>15</v>
      </c>
      <c r="AB20" s="18" t="s">
        <v>15</v>
      </c>
      <c r="AC20" s="18" t="s">
        <v>15</v>
      </c>
      <c r="AD20" s="18" t="s">
        <v>15</v>
      </c>
      <c r="AE20" s="18" t="s">
        <v>15</v>
      </c>
      <c r="AF20" s="18" t="s">
        <v>15</v>
      </c>
      <c r="AG20" s="18" t="s">
        <v>15</v>
      </c>
      <c r="AH20" s="18" t="s">
        <v>15</v>
      </c>
      <c r="AI20" s="18" t="s">
        <v>15</v>
      </c>
      <c r="AJ20" s="18" t="s">
        <v>15</v>
      </c>
      <c r="AK20" s="18" t="s">
        <v>15</v>
      </c>
      <c r="AL20" s="18" t="s">
        <v>15</v>
      </c>
      <c r="AM20" s="18" t="s">
        <v>15</v>
      </c>
      <c r="AN20" s="18" t="s">
        <v>15</v>
      </c>
      <c r="AO20" s="18" t="s">
        <v>15</v>
      </c>
      <c r="AP20" s="18" t="s">
        <v>15</v>
      </c>
      <c r="AQ20" s="18" t="s">
        <v>15</v>
      </c>
      <c r="AR20" s="18" t="s">
        <v>15</v>
      </c>
      <c r="AS20" s="18" t="s">
        <v>15</v>
      </c>
      <c r="AT20" s="18" t="s">
        <v>15</v>
      </c>
      <c r="AU20" s="18"/>
      <c r="AV20" s="18" t="s">
        <v>15</v>
      </c>
      <c r="AW20" s="18" t="s">
        <v>15</v>
      </c>
      <c r="AX20" s="18" t="s">
        <v>15</v>
      </c>
      <c r="AY20" s="18" t="s">
        <v>15</v>
      </c>
      <c r="AZ20" s="18" t="s">
        <v>15</v>
      </c>
      <c r="BA20" s="18" t="s">
        <v>15</v>
      </c>
      <c r="BB20" s="18" t="s">
        <v>15</v>
      </c>
      <c r="BC20" s="18" t="s">
        <v>15</v>
      </c>
      <c r="BD20" s="18" t="s">
        <v>15</v>
      </c>
      <c r="BE20" s="18" t="s">
        <v>15</v>
      </c>
      <c r="BF20" s="18" t="s">
        <v>15</v>
      </c>
      <c r="BG20" s="18" t="s">
        <v>15</v>
      </c>
      <c r="BH20" s="18" t="s">
        <v>15</v>
      </c>
      <c r="BI20" s="18"/>
      <c r="BJ20" s="18" t="s">
        <v>15</v>
      </c>
      <c r="BK20" s="18" t="s">
        <v>15</v>
      </c>
      <c r="BL20" s="18" t="s">
        <v>15</v>
      </c>
      <c r="BM20" s="18" t="s">
        <v>15</v>
      </c>
      <c r="BN20" s="18" t="s">
        <v>15</v>
      </c>
      <c r="BO20" s="18" t="s">
        <v>15</v>
      </c>
      <c r="BP20" s="18" t="s">
        <v>15</v>
      </c>
      <c r="BQ20" s="18" t="s">
        <v>15</v>
      </c>
      <c r="BR20" s="18" t="s">
        <v>15</v>
      </c>
      <c r="BS20" s="18" t="s">
        <v>15</v>
      </c>
      <c r="BT20" s="18" t="s">
        <v>15</v>
      </c>
      <c r="BU20" s="18" t="s">
        <v>15</v>
      </c>
      <c r="BV20" s="18" t="s">
        <v>15</v>
      </c>
      <c r="BW20" s="18" t="s">
        <v>15</v>
      </c>
      <c r="BX20" s="18" t="s">
        <v>15</v>
      </c>
      <c r="BY20" s="47"/>
      <c r="BZ20" s="18" t="s">
        <v>15</v>
      </c>
      <c r="CA20" s="18" t="s">
        <v>15</v>
      </c>
      <c r="CB20" s="18" t="s">
        <v>15</v>
      </c>
      <c r="CC20" s="18" t="s">
        <v>15</v>
      </c>
      <c r="CD20" s="18" t="s">
        <v>15</v>
      </c>
      <c r="CE20" s="18" t="s">
        <v>15</v>
      </c>
      <c r="CF20" s="18" t="s">
        <v>15</v>
      </c>
      <c r="CG20" s="18" t="s">
        <v>15</v>
      </c>
      <c r="CH20" s="18" t="s">
        <v>15</v>
      </c>
      <c r="CI20" s="18" t="s">
        <v>15</v>
      </c>
      <c r="CJ20" s="18" t="s">
        <v>15</v>
      </c>
      <c r="CK20" s="18" t="s">
        <v>15</v>
      </c>
      <c r="CL20" s="18" t="s">
        <v>15</v>
      </c>
      <c r="CM20" s="47"/>
      <c r="CN20" s="18" t="s">
        <v>15</v>
      </c>
      <c r="CO20" s="18" t="s">
        <v>15</v>
      </c>
      <c r="CP20" s="18" t="s">
        <v>15</v>
      </c>
      <c r="CQ20" s="18" t="s">
        <v>15</v>
      </c>
      <c r="CR20" s="18" t="s">
        <v>15</v>
      </c>
      <c r="CS20" s="18"/>
      <c r="CT20" s="18" t="s">
        <v>15</v>
      </c>
      <c r="CU20" s="18" t="s">
        <v>15</v>
      </c>
      <c r="CV20" s="18" t="s">
        <v>15</v>
      </c>
      <c r="CW20" s="18" t="s">
        <v>15</v>
      </c>
      <c r="CX20" s="18" t="s">
        <v>15</v>
      </c>
      <c r="CY20" s="18" t="s">
        <v>15</v>
      </c>
      <c r="CZ20" s="18" t="s">
        <v>15</v>
      </c>
      <c r="DA20" s="18" t="s">
        <v>15</v>
      </c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EG20" s="33"/>
      <c r="EH20" s="64"/>
      <c r="EI20" s="64"/>
      <c r="EK20" s="64"/>
      <c r="EL20" s="64"/>
      <c r="EM20" s="64"/>
    </row>
    <row r="21" spans="1:143" x14ac:dyDescent="0.3">
      <c r="A21" s="18">
        <v>1901</v>
      </c>
      <c r="B21" s="18" t="s">
        <v>15</v>
      </c>
      <c r="C21" s="18" t="s">
        <v>15</v>
      </c>
      <c r="D21" s="18" t="s">
        <v>15</v>
      </c>
      <c r="E21" s="18" t="s">
        <v>15</v>
      </c>
      <c r="F21" s="18" t="s">
        <v>15</v>
      </c>
      <c r="G21" s="18" t="s">
        <v>15</v>
      </c>
      <c r="H21" s="18" t="s">
        <v>15</v>
      </c>
      <c r="I21" s="18" t="s">
        <v>15</v>
      </c>
      <c r="J21" s="18" t="s">
        <v>15</v>
      </c>
      <c r="K21" s="18" t="s">
        <v>15</v>
      </c>
      <c r="L21" s="18" t="s">
        <v>15</v>
      </c>
      <c r="M21" s="18" t="s">
        <v>15</v>
      </c>
      <c r="N21" s="18" t="s">
        <v>15</v>
      </c>
      <c r="O21" s="18" t="s">
        <v>15</v>
      </c>
      <c r="P21" s="18" t="s">
        <v>15</v>
      </c>
      <c r="Q21" s="18" t="s">
        <v>15</v>
      </c>
      <c r="R21" s="47"/>
      <c r="S21" s="18" t="s">
        <v>15</v>
      </c>
      <c r="T21" s="18" t="s">
        <v>15</v>
      </c>
      <c r="U21" s="18" t="s">
        <v>15</v>
      </c>
      <c r="V21" s="18" t="s">
        <v>15</v>
      </c>
      <c r="W21" s="18" t="s">
        <v>15</v>
      </c>
      <c r="X21" s="18" t="s">
        <v>15</v>
      </c>
      <c r="Y21" s="18" t="s">
        <v>15</v>
      </c>
      <c r="Z21" s="18" t="s">
        <v>15</v>
      </c>
      <c r="AA21" s="18" t="s">
        <v>15</v>
      </c>
      <c r="AB21" s="18" t="s">
        <v>15</v>
      </c>
      <c r="AC21" s="18" t="s">
        <v>15</v>
      </c>
      <c r="AD21" s="18" t="s">
        <v>15</v>
      </c>
      <c r="AE21" s="18" t="s">
        <v>15</v>
      </c>
      <c r="AF21" s="18" t="s">
        <v>15</v>
      </c>
      <c r="AG21" s="18" t="s">
        <v>15</v>
      </c>
      <c r="AH21" s="18" t="s">
        <v>15</v>
      </c>
      <c r="AI21" s="18" t="s">
        <v>15</v>
      </c>
      <c r="AJ21" s="18" t="s">
        <v>15</v>
      </c>
      <c r="AK21" s="18" t="s">
        <v>15</v>
      </c>
      <c r="AL21" s="18" t="s">
        <v>15</v>
      </c>
      <c r="AM21" s="18" t="s">
        <v>15</v>
      </c>
      <c r="AN21" s="18" t="s">
        <v>15</v>
      </c>
      <c r="AO21" s="18" t="s">
        <v>15</v>
      </c>
      <c r="AP21" s="18" t="s">
        <v>15</v>
      </c>
      <c r="AQ21" s="18" t="s">
        <v>15</v>
      </c>
      <c r="AR21" s="18" t="s">
        <v>15</v>
      </c>
      <c r="AS21" s="18" t="s">
        <v>15</v>
      </c>
      <c r="AT21" s="18" t="s">
        <v>15</v>
      </c>
      <c r="AU21" s="18"/>
      <c r="AV21" s="18" t="s">
        <v>15</v>
      </c>
      <c r="AW21" s="18" t="s">
        <v>15</v>
      </c>
      <c r="AX21" s="18" t="s">
        <v>15</v>
      </c>
      <c r="AY21" s="18" t="s">
        <v>15</v>
      </c>
      <c r="AZ21" s="18" t="s">
        <v>15</v>
      </c>
      <c r="BA21" s="18" t="s">
        <v>15</v>
      </c>
      <c r="BB21" s="18" t="s">
        <v>15</v>
      </c>
      <c r="BC21" s="18" t="s">
        <v>15</v>
      </c>
      <c r="BD21" s="18" t="s">
        <v>15</v>
      </c>
      <c r="BE21" s="18" t="s">
        <v>15</v>
      </c>
      <c r="BF21" s="18" t="s">
        <v>15</v>
      </c>
      <c r="BG21" s="18" t="s">
        <v>15</v>
      </c>
      <c r="BH21" s="18" t="s">
        <v>15</v>
      </c>
      <c r="BI21" s="18"/>
      <c r="BJ21" s="18" t="s">
        <v>15</v>
      </c>
      <c r="BK21" s="18" t="s">
        <v>15</v>
      </c>
      <c r="BL21" s="18" t="s">
        <v>15</v>
      </c>
      <c r="BM21" s="18" t="s">
        <v>15</v>
      </c>
      <c r="BN21" s="18" t="s">
        <v>15</v>
      </c>
      <c r="BO21" s="18" t="s">
        <v>15</v>
      </c>
      <c r="BP21" s="18" t="s">
        <v>15</v>
      </c>
      <c r="BQ21" s="18" t="s">
        <v>15</v>
      </c>
      <c r="BR21" s="18" t="s">
        <v>15</v>
      </c>
      <c r="BS21" s="18" t="s">
        <v>15</v>
      </c>
      <c r="BT21" s="18" t="s">
        <v>15</v>
      </c>
      <c r="BU21" s="18" t="s">
        <v>15</v>
      </c>
      <c r="BV21" s="18" t="s">
        <v>15</v>
      </c>
      <c r="BW21" s="18" t="s">
        <v>15</v>
      </c>
      <c r="BX21" s="18" t="s">
        <v>15</v>
      </c>
      <c r="BY21" s="47"/>
      <c r="BZ21" s="18" t="s">
        <v>15</v>
      </c>
      <c r="CA21" s="18" t="s">
        <v>15</v>
      </c>
      <c r="CB21" s="18" t="s">
        <v>15</v>
      </c>
      <c r="CC21" s="18" t="s">
        <v>15</v>
      </c>
      <c r="CD21" s="18" t="s">
        <v>15</v>
      </c>
      <c r="CE21" s="18" t="s">
        <v>15</v>
      </c>
      <c r="CF21" s="18" t="s">
        <v>15</v>
      </c>
      <c r="CG21" s="18" t="s">
        <v>15</v>
      </c>
      <c r="CH21" s="18" t="s">
        <v>15</v>
      </c>
      <c r="CI21" s="18" t="s">
        <v>15</v>
      </c>
      <c r="CJ21" s="18" t="s">
        <v>15</v>
      </c>
      <c r="CK21" s="18" t="s">
        <v>15</v>
      </c>
      <c r="CL21" s="18" t="s">
        <v>15</v>
      </c>
      <c r="CM21" s="47"/>
      <c r="CN21" s="18" t="s">
        <v>15</v>
      </c>
      <c r="CO21" s="18" t="s">
        <v>15</v>
      </c>
      <c r="CP21" s="18" t="s">
        <v>15</v>
      </c>
      <c r="CQ21" s="18" t="s">
        <v>15</v>
      </c>
      <c r="CR21" s="18" t="s">
        <v>15</v>
      </c>
      <c r="CS21" s="18"/>
      <c r="CT21" s="18" t="s">
        <v>15</v>
      </c>
      <c r="CU21" s="18" t="s">
        <v>15</v>
      </c>
      <c r="CV21" s="18" t="s">
        <v>15</v>
      </c>
      <c r="CW21" s="18" t="s">
        <v>15</v>
      </c>
      <c r="CX21" s="18" t="s">
        <v>15</v>
      </c>
      <c r="CY21" s="18" t="s">
        <v>15</v>
      </c>
      <c r="CZ21" s="18" t="s">
        <v>15</v>
      </c>
      <c r="DA21" s="18" t="s">
        <v>15</v>
      </c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EG21" s="33"/>
      <c r="EH21" s="64"/>
      <c r="EI21" s="64"/>
      <c r="EK21" s="64"/>
      <c r="EL21" s="64"/>
      <c r="EM21" s="64"/>
    </row>
    <row r="22" spans="1:143" x14ac:dyDescent="0.3">
      <c r="A22" s="18">
        <v>1902</v>
      </c>
      <c r="B22" s="18" t="s">
        <v>15</v>
      </c>
      <c r="C22" s="18" t="s">
        <v>15</v>
      </c>
      <c r="D22" s="18" t="s">
        <v>15</v>
      </c>
      <c r="E22" s="18" t="s">
        <v>15</v>
      </c>
      <c r="F22" s="18" t="s">
        <v>15</v>
      </c>
      <c r="G22" s="18" t="s">
        <v>15</v>
      </c>
      <c r="H22" s="18" t="s">
        <v>15</v>
      </c>
      <c r="I22" s="18" t="s">
        <v>15</v>
      </c>
      <c r="J22" s="18" t="s">
        <v>15</v>
      </c>
      <c r="K22" s="18" t="s">
        <v>15</v>
      </c>
      <c r="L22" s="18" t="s">
        <v>15</v>
      </c>
      <c r="M22" s="18" t="s">
        <v>15</v>
      </c>
      <c r="N22" s="18" t="s">
        <v>15</v>
      </c>
      <c r="O22" s="18" t="s">
        <v>15</v>
      </c>
      <c r="P22" s="18" t="s">
        <v>15</v>
      </c>
      <c r="Q22" s="18" t="s">
        <v>15</v>
      </c>
      <c r="R22" s="47"/>
      <c r="S22" s="18" t="s">
        <v>15</v>
      </c>
      <c r="T22" s="18" t="s">
        <v>15</v>
      </c>
      <c r="U22" s="18" t="s">
        <v>15</v>
      </c>
      <c r="V22" s="18" t="s">
        <v>15</v>
      </c>
      <c r="W22" s="18" t="s">
        <v>15</v>
      </c>
      <c r="X22" s="18" t="s">
        <v>15</v>
      </c>
      <c r="Y22" s="18" t="s">
        <v>15</v>
      </c>
      <c r="Z22" s="18" t="s">
        <v>15</v>
      </c>
      <c r="AA22" s="18" t="s">
        <v>15</v>
      </c>
      <c r="AB22" s="18" t="s">
        <v>15</v>
      </c>
      <c r="AC22" s="18" t="s">
        <v>15</v>
      </c>
      <c r="AD22" s="18" t="s">
        <v>15</v>
      </c>
      <c r="AE22" s="18" t="s">
        <v>15</v>
      </c>
      <c r="AF22" s="18" t="s">
        <v>15</v>
      </c>
      <c r="AG22" s="18" t="s">
        <v>15</v>
      </c>
      <c r="AH22" s="18" t="s">
        <v>15</v>
      </c>
      <c r="AI22" s="18" t="s">
        <v>15</v>
      </c>
      <c r="AJ22" s="18" t="s">
        <v>15</v>
      </c>
      <c r="AK22" s="18" t="s">
        <v>15</v>
      </c>
      <c r="AL22" s="18" t="s">
        <v>15</v>
      </c>
      <c r="AM22" s="18" t="s">
        <v>15</v>
      </c>
      <c r="AN22" s="18" t="s">
        <v>15</v>
      </c>
      <c r="AO22" s="18" t="s">
        <v>15</v>
      </c>
      <c r="AP22" s="18" t="s">
        <v>15</v>
      </c>
      <c r="AQ22" s="18" t="s">
        <v>15</v>
      </c>
      <c r="AR22" s="18" t="s">
        <v>15</v>
      </c>
      <c r="AS22" s="18" t="s">
        <v>15</v>
      </c>
      <c r="AT22" s="18" t="s">
        <v>15</v>
      </c>
      <c r="AU22" s="18"/>
      <c r="AV22" s="18" t="s">
        <v>15</v>
      </c>
      <c r="AW22" s="18" t="s">
        <v>15</v>
      </c>
      <c r="AX22" s="18" t="s">
        <v>15</v>
      </c>
      <c r="AY22" s="18" t="s">
        <v>15</v>
      </c>
      <c r="AZ22" s="18" t="s">
        <v>15</v>
      </c>
      <c r="BA22" s="18" t="s">
        <v>15</v>
      </c>
      <c r="BB22" s="18" t="s">
        <v>15</v>
      </c>
      <c r="BC22" s="18" t="s">
        <v>15</v>
      </c>
      <c r="BD22" s="18" t="s">
        <v>15</v>
      </c>
      <c r="BE22" s="18" t="s">
        <v>15</v>
      </c>
      <c r="BF22" s="18" t="s">
        <v>15</v>
      </c>
      <c r="BG22" s="18" t="s">
        <v>15</v>
      </c>
      <c r="BH22" s="18" t="s">
        <v>15</v>
      </c>
      <c r="BI22" s="18"/>
      <c r="BJ22" s="18" t="s">
        <v>15</v>
      </c>
      <c r="BK22" s="18" t="s">
        <v>15</v>
      </c>
      <c r="BL22" s="18" t="s">
        <v>15</v>
      </c>
      <c r="BM22" s="18" t="s">
        <v>15</v>
      </c>
      <c r="BN22" s="18" t="s">
        <v>15</v>
      </c>
      <c r="BO22" s="18" t="s">
        <v>15</v>
      </c>
      <c r="BP22" s="18" t="s">
        <v>15</v>
      </c>
      <c r="BQ22" s="18" t="s">
        <v>15</v>
      </c>
      <c r="BR22" s="18" t="s">
        <v>15</v>
      </c>
      <c r="BS22" s="18" t="s">
        <v>15</v>
      </c>
      <c r="BT22" s="18" t="s">
        <v>15</v>
      </c>
      <c r="BU22" s="18" t="s">
        <v>15</v>
      </c>
      <c r="BV22" s="18" t="s">
        <v>15</v>
      </c>
      <c r="BW22" s="18" t="s">
        <v>15</v>
      </c>
      <c r="BX22" s="18" t="s">
        <v>15</v>
      </c>
      <c r="BY22" s="47"/>
      <c r="BZ22" s="18" t="s">
        <v>15</v>
      </c>
      <c r="CA22" s="18" t="s">
        <v>15</v>
      </c>
      <c r="CB22" s="18" t="s">
        <v>15</v>
      </c>
      <c r="CC22" s="18" t="s">
        <v>15</v>
      </c>
      <c r="CD22" s="18" t="s">
        <v>15</v>
      </c>
      <c r="CE22" s="18" t="s">
        <v>15</v>
      </c>
      <c r="CF22" s="18" t="s">
        <v>15</v>
      </c>
      <c r="CG22" s="18" t="s">
        <v>15</v>
      </c>
      <c r="CH22" s="18" t="s">
        <v>15</v>
      </c>
      <c r="CI22" s="18" t="s">
        <v>15</v>
      </c>
      <c r="CJ22" s="18" t="s">
        <v>15</v>
      </c>
      <c r="CK22" s="18" t="s">
        <v>15</v>
      </c>
      <c r="CL22" s="18" t="s">
        <v>15</v>
      </c>
      <c r="CM22" s="47"/>
      <c r="CN22" s="18" t="s">
        <v>15</v>
      </c>
      <c r="CO22" s="18" t="s">
        <v>15</v>
      </c>
      <c r="CP22" s="18" t="s">
        <v>15</v>
      </c>
      <c r="CQ22" s="18" t="s">
        <v>15</v>
      </c>
      <c r="CR22" s="18" t="s">
        <v>15</v>
      </c>
      <c r="CS22" s="18"/>
      <c r="CT22" s="18" t="s">
        <v>15</v>
      </c>
      <c r="CU22" s="18" t="s">
        <v>15</v>
      </c>
      <c r="CV22" s="18" t="s">
        <v>15</v>
      </c>
      <c r="CW22" s="18" t="s">
        <v>15</v>
      </c>
      <c r="CX22" s="18" t="s">
        <v>15</v>
      </c>
      <c r="CY22" s="18" t="s">
        <v>15</v>
      </c>
      <c r="CZ22" s="18" t="s">
        <v>15</v>
      </c>
      <c r="DA22" s="18" t="s">
        <v>15</v>
      </c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EG22" s="33"/>
      <c r="EH22" s="64"/>
      <c r="EI22" s="64"/>
      <c r="EK22" s="64"/>
      <c r="EL22" s="64"/>
      <c r="EM22" s="64"/>
    </row>
    <row r="23" spans="1:143" x14ac:dyDescent="0.3">
      <c r="A23" s="18">
        <v>1903</v>
      </c>
      <c r="B23" s="18" t="s">
        <v>15</v>
      </c>
      <c r="C23" s="18" t="s">
        <v>15</v>
      </c>
      <c r="D23" s="18" t="s">
        <v>15</v>
      </c>
      <c r="E23" s="18" t="s">
        <v>15</v>
      </c>
      <c r="F23" s="18" t="s">
        <v>15</v>
      </c>
      <c r="G23" s="18" t="s">
        <v>15</v>
      </c>
      <c r="H23" s="18" t="s">
        <v>15</v>
      </c>
      <c r="I23" s="18" t="s">
        <v>15</v>
      </c>
      <c r="J23" s="18" t="s">
        <v>15</v>
      </c>
      <c r="K23" s="18" t="s">
        <v>15</v>
      </c>
      <c r="L23" s="18" t="s">
        <v>15</v>
      </c>
      <c r="M23" s="18" t="s">
        <v>15</v>
      </c>
      <c r="N23" s="18" t="s">
        <v>15</v>
      </c>
      <c r="O23" s="18" t="s">
        <v>15</v>
      </c>
      <c r="P23" s="18" t="s">
        <v>15</v>
      </c>
      <c r="Q23" s="18" t="s">
        <v>15</v>
      </c>
      <c r="R23" s="47"/>
      <c r="S23" s="18" t="s">
        <v>15</v>
      </c>
      <c r="T23" s="18" t="s">
        <v>15</v>
      </c>
      <c r="U23" s="18" t="s">
        <v>15</v>
      </c>
      <c r="V23" s="18" t="s">
        <v>15</v>
      </c>
      <c r="W23" s="18" t="s">
        <v>15</v>
      </c>
      <c r="X23" s="18" t="s">
        <v>15</v>
      </c>
      <c r="Y23" s="18" t="s">
        <v>15</v>
      </c>
      <c r="Z23" s="18" t="s">
        <v>15</v>
      </c>
      <c r="AA23" s="18" t="s">
        <v>15</v>
      </c>
      <c r="AB23" s="18" t="s">
        <v>15</v>
      </c>
      <c r="AC23" s="18" t="s">
        <v>15</v>
      </c>
      <c r="AD23" s="18" t="s">
        <v>15</v>
      </c>
      <c r="AE23" s="18" t="s">
        <v>15</v>
      </c>
      <c r="AF23" s="18" t="s">
        <v>15</v>
      </c>
      <c r="AG23" s="18" t="s">
        <v>15</v>
      </c>
      <c r="AH23" s="18" t="s">
        <v>15</v>
      </c>
      <c r="AI23" s="18" t="s">
        <v>15</v>
      </c>
      <c r="AJ23" s="18" t="s">
        <v>15</v>
      </c>
      <c r="AK23" s="18" t="s">
        <v>15</v>
      </c>
      <c r="AL23" s="18" t="s">
        <v>15</v>
      </c>
      <c r="AM23" s="18" t="s">
        <v>15</v>
      </c>
      <c r="AN23" s="18" t="s">
        <v>15</v>
      </c>
      <c r="AO23" s="18" t="s">
        <v>15</v>
      </c>
      <c r="AP23" s="18" t="s">
        <v>15</v>
      </c>
      <c r="AQ23" s="18" t="s">
        <v>15</v>
      </c>
      <c r="AR23" s="18" t="s">
        <v>15</v>
      </c>
      <c r="AS23" s="18" t="s">
        <v>15</v>
      </c>
      <c r="AT23" s="18" t="s">
        <v>15</v>
      </c>
      <c r="AU23" s="18"/>
      <c r="AV23" s="18" t="s">
        <v>15</v>
      </c>
      <c r="AW23" s="18" t="s">
        <v>15</v>
      </c>
      <c r="AX23" s="18" t="s">
        <v>15</v>
      </c>
      <c r="AY23" s="18" t="s">
        <v>15</v>
      </c>
      <c r="AZ23" s="18" t="s">
        <v>15</v>
      </c>
      <c r="BA23" s="18" t="s">
        <v>15</v>
      </c>
      <c r="BB23" s="18" t="s">
        <v>15</v>
      </c>
      <c r="BC23" s="18" t="s">
        <v>15</v>
      </c>
      <c r="BD23" s="18" t="s">
        <v>15</v>
      </c>
      <c r="BE23" s="18" t="s">
        <v>15</v>
      </c>
      <c r="BF23" s="18" t="s">
        <v>15</v>
      </c>
      <c r="BG23" s="18" t="s">
        <v>15</v>
      </c>
      <c r="BH23" s="18" t="s">
        <v>15</v>
      </c>
      <c r="BI23" s="18"/>
      <c r="BJ23" s="18" t="s">
        <v>15</v>
      </c>
      <c r="BK23" s="18" t="s">
        <v>15</v>
      </c>
      <c r="BL23" s="18" t="s">
        <v>15</v>
      </c>
      <c r="BM23" s="18" t="s">
        <v>15</v>
      </c>
      <c r="BN23" s="18" t="s">
        <v>15</v>
      </c>
      <c r="BO23" s="18" t="s">
        <v>15</v>
      </c>
      <c r="BP23" s="18" t="s">
        <v>15</v>
      </c>
      <c r="BQ23" s="18" t="s">
        <v>15</v>
      </c>
      <c r="BR23" s="18" t="s">
        <v>15</v>
      </c>
      <c r="BS23" s="18" t="s">
        <v>15</v>
      </c>
      <c r="BT23" s="18" t="s">
        <v>15</v>
      </c>
      <c r="BU23" s="18" t="s">
        <v>15</v>
      </c>
      <c r="BV23" s="18" t="s">
        <v>15</v>
      </c>
      <c r="BW23" s="18" t="s">
        <v>15</v>
      </c>
      <c r="BX23" s="18" t="s">
        <v>15</v>
      </c>
      <c r="BY23" s="47"/>
      <c r="BZ23" s="18" t="s">
        <v>15</v>
      </c>
      <c r="CA23" s="18" t="s">
        <v>15</v>
      </c>
      <c r="CB23" s="18" t="s">
        <v>15</v>
      </c>
      <c r="CC23" s="18" t="s">
        <v>15</v>
      </c>
      <c r="CD23" s="18" t="s">
        <v>15</v>
      </c>
      <c r="CE23" s="18" t="s">
        <v>15</v>
      </c>
      <c r="CF23" s="18" t="s">
        <v>15</v>
      </c>
      <c r="CG23" s="18" t="s">
        <v>15</v>
      </c>
      <c r="CH23" s="18" t="s">
        <v>15</v>
      </c>
      <c r="CI23" s="18" t="s">
        <v>15</v>
      </c>
      <c r="CJ23" s="18" t="s">
        <v>15</v>
      </c>
      <c r="CK23" s="18" t="s">
        <v>15</v>
      </c>
      <c r="CL23" s="18" t="s">
        <v>15</v>
      </c>
      <c r="CM23" s="47"/>
      <c r="CN23" s="18" t="s">
        <v>15</v>
      </c>
      <c r="CO23" s="18" t="s">
        <v>15</v>
      </c>
      <c r="CP23" s="18" t="s">
        <v>15</v>
      </c>
      <c r="CQ23" s="18" t="s">
        <v>15</v>
      </c>
      <c r="CR23" s="18" t="s">
        <v>15</v>
      </c>
      <c r="CS23" s="18"/>
      <c r="CT23" s="18" t="s">
        <v>15</v>
      </c>
      <c r="CU23" s="18" t="s">
        <v>15</v>
      </c>
      <c r="CV23" s="18" t="s">
        <v>15</v>
      </c>
      <c r="CW23" s="18" t="s">
        <v>15</v>
      </c>
      <c r="CX23" s="18" t="s">
        <v>15</v>
      </c>
      <c r="CY23" s="18" t="s">
        <v>15</v>
      </c>
      <c r="CZ23" s="18" t="s">
        <v>15</v>
      </c>
      <c r="DA23" s="18" t="s">
        <v>15</v>
      </c>
      <c r="DB23" s="33"/>
      <c r="DC23" s="33"/>
      <c r="DD23" s="33"/>
      <c r="DE23" s="33"/>
      <c r="DF23" s="33"/>
      <c r="DG23" s="33"/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3"/>
      <c r="DT23" s="33"/>
      <c r="EG23" s="33"/>
      <c r="EH23" s="64"/>
      <c r="EI23" s="64"/>
      <c r="EK23" s="64"/>
      <c r="EL23" s="64"/>
      <c r="EM23" s="64"/>
    </row>
    <row r="24" spans="1:143" x14ac:dyDescent="0.3">
      <c r="A24" s="18">
        <v>1904</v>
      </c>
      <c r="B24" s="18" t="s">
        <v>15</v>
      </c>
      <c r="C24" s="18" t="s">
        <v>15</v>
      </c>
      <c r="D24" s="18" t="s">
        <v>15</v>
      </c>
      <c r="E24" s="18" t="s">
        <v>15</v>
      </c>
      <c r="F24" s="18" t="s">
        <v>15</v>
      </c>
      <c r="G24" s="18" t="s">
        <v>15</v>
      </c>
      <c r="H24" s="18" t="s">
        <v>15</v>
      </c>
      <c r="I24" s="18" t="s">
        <v>15</v>
      </c>
      <c r="J24" s="18" t="s">
        <v>15</v>
      </c>
      <c r="K24" s="18" t="s">
        <v>15</v>
      </c>
      <c r="L24" s="18" t="s">
        <v>15</v>
      </c>
      <c r="M24" s="18" t="s">
        <v>15</v>
      </c>
      <c r="N24" s="18" t="s">
        <v>15</v>
      </c>
      <c r="O24" s="18" t="s">
        <v>15</v>
      </c>
      <c r="P24" s="18" t="s">
        <v>15</v>
      </c>
      <c r="Q24" s="18" t="s">
        <v>15</v>
      </c>
      <c r="R24" s="47"/>
      <c r="S24" s="18" t="s">
        <v>15</v>
      </c>
      <c r="T24" s="18" t="s">
        <v>15</v>
      </c>
      <c r="U24" s="18" t="s">
        <v>15</v>
      </c>
      <c r="V24" s="18" t="s">
        <v>15</v>
      </c>
      <c r="W24" s="18" t="s">
        <v>15</v>
      </c>
      <c r="X24" s="18" t="s">
        <v>15</v>
      </c>
      <c r="Y24" s="18" t="s">
        <v>15</v>
      </c>
      <c r="Z24" s="18" t="s">
        <v>15</v>
      </c>
      <c r="AA24" s="18" t="s">
        <v>15</v>
      </c>
      <c r="AB24" s="18" t="s">
        <v>15</v>
      </c>
      <c r="AC24" s="18" t="s">
        <v>15</v>
      </c>
      <c r="AD24" s="18" t="s">
        <v>15</v>
      </c>
      <c r="AE24" s="18" t="s">
        <v>15</v>
      </c>
      <c r="AF24" s="18" t="s">
        <v>15</v>
      </c>
      <c r="AG24" s="18" t="s">
        <v>15</v>
      </c>
      <c r="AH24" s="18" t="s">
        <v>15</v>
      </c>
      <c r="AI24" s="18" t="s">
        <v>15</v>
      </c>
      <c r="AJ24" s="18" t="s">
        <v>15</v>
      </c>
      <c r="AK24" s="18" t="s">
        <v>15</v>
      </c>
      <c r="AL24" s="18" t="s">
        <v>15</v>
      </c>
      <c r="AM24" s="18" t="s">
        <v>15</v>
      </c>
      <c r="AN24" s="18" t="s">
        <v>15</v>
      </c>
      <c r="AO24" s="18" t="s">
        <v>15</v>
      </c>
      <c r="AP24" s="18" t="s">
        <v>15</v>
      </c>
      <c r="AQ24" s="18" t="s">
        <v>15</v>
      </c>
      <c r="AR24" s="18" t="s">
        <v>15</v>
      </c>
      <c r="AS24" s="18" t="s">
        <v>15</v>
      </c>
      <c r="AT24" s="18" t="s">
        <v>15</v>
      </c>
      <c r="AU24" s="18"/>
      <c r="AV24" s="18" t="s">
        <v>15</v>
      </c>
      <c r="AW24" s="18" t="s">
        <v>15</v>
      </c>
      <c r="AX24" s="18" t="s">
        <v>15</v>
      </c>
      <c r="AY24" s="18" t="s">
        <v>15</v>
      </c>
      <c r="AZ24" s="18" t="s">
        <v>15</v>
      </c>
      <c r="BA24" s="18" t="s">
        <v>15</v>
      </c>
      <c r="BB24" s="18" t="s">
        <v>15</v>
      </c>
      <c r="BC24" s="18" t="s">
        <v>15</v>
      </c>
      <c r="BD24" s="18" t="s">
        <v>15</v>
      </c>
      <c r="BE24" s="18" t="s">
        <v>15</v>
      </c>
      <c r="BF24" s="18" t="s">
        <v>15</v>
      </c>
      <c r="BG24" s="18" t="s">
        <v>15</v>
      </c>
      <c r="BH24" s="18" t="s">
        <v>15</v>
      </c>
      <c r="BI24" s="18"/>
      <c r="BJ24" s="18" t="s">
        <v>15</v>
      </c>
      <c r="BK24" s="18" t="s">
        <v>15</v>
      </c>
      <c r="BL24" s="18" t="s">
        <v>15</v>
      </c>
      <c r="BM24" s="18" t="s">
        <v>15</v>
      </c>
      <c r="BN24" s="18" t="s">
        <v>15</v>
      </c>
      <c r="BO24" s="18" t="s">
        <v>15</v>
      </c>
      <c r="BP24" s="18" t="s">
        <v>15</v>
      </c>
      <c r="BQ24" s="18" t="s">
        <v>15</v>
      </c>
      <c r="BR24" s="18" t="s">
        <v>15</v>
      </c>
      <c r="BS24" s="18" t="s">
        <v>15</v>
      </c>
      <c r="BT24" s="18" t="s">
        <v>15</v>
      </c>
      <c r="BU24" s="18" t="s">
        <v>15</v>
      </c>
      <c r="BV24" s="18" t="s">
        <v>15</v>
      </c>
      <c r="BW24" s="18" t="s">
        <v>15</v>
      </c>
      <c r="BX24" s="18" t="s">
        <v>15</v>
      </c>
      <c r="BY24" s="47"/>
      <c r="BZ24" s="18" t="s">
        <v>15</v>
      </c>
      <c r="CA24" s="18" t="s">
        <v>15</v>
      </c>
      <c r="CB24" s="18" t="s">
        <v>15</v>
      </c>
      <c r="CC24" s="18" t="s">
        <v>15</v>
      </c>
      <c r="CD24" s="18" t="s">
        <v>15</v>
      </c>
      <c r="CE24" s="18" t="s">
        <v>15</v>
      </c>
      <c r="CF24" s="18" t="s">
        <v>15</v>
      </c>
      <c r="CG24" s="18" t="s">
        <v>15</v>
      </c>
      <c r="CH24" s="18" t="s">
        <v>15</v>
      </c>
      <c r="CI24" s="18" t="s">
        <v>15</v>
      </c>
      <c r="CJ24" s="18" t="s">
        <v>15</v>
      </c>
      <c r="CK24" s="18" t="s">
        <v>15</v>
      </c>
      <c r="CL24" s="18" t="s">
        <v>15</v>
      </c>
      <c r="CM24" s="47"/>
      <c r="CN24" s="18" t="s">
        <v>15</v>
      </c>
      <c r="CO24" s="18" t="s">
        <v>15</v>
      </c>
      <c r="CP24" s="18" t="s">
        <v>15</v>
      </c>
      <c r="CQ24" s="18" t="s">
        <v>15</v>
      </c>
      <c r="CR24" s="18" t="s">
        <v>15</v>
      </c>
      <c r="CS24" s="18"/>
      <c r="CT24" s="18" t="s">
        <v>15</v>
      </c>
      <c r="CU24" s="18" t="s">
        <v>15</v>
      </c>
      <c r="CV24" s="18" t="s">
        <v>15</v>
      </c>
      <c r="CW24" s="18" t="s">
        <v>15</v>
      </c>
      <c r="CX24" s="18" t="s">
        <v>15</v>
      </c>
      <c r="CY24" s="18" t="s">
        <v>15</v>
      </c>
      <c r="CZ24" s="18" t="s">
        <v>15</v>
      </c>
      <c r="DA24" s="18" t="s">
        <v>15</v>
      </c>
      <c r="DB24" s="33"/>
      <c r="DC24" s="33"/>
      <c r="DD24" s="33"/>
      <c r="DE24" s="33"/>
      <c r="DF24" s="33"/>
      <c r="DG24" s="33"/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3"/>
      <c r="DT24" s="33"/>
      <c r="EG24" s="33"/>
      <c r="EH24" s="64"/>
      <c r="EI24" s="64"/>
      <c r="EK24" s="64"/>
      <c r="EL24" s="64"/>
      <c r="EM24" s="64"/>
    </row>
    <row r="25" spans="1:143" x14ac:dyDescent="0.3">
      <c r="A25" s="18">
        <v>1905</v>
      </c>
      <c r="B25" s="18" t="s">
        <v>15</v>
      </c>
      <c r="C25" s="18" t="s">
        <v>15</v>
      </c>
      <c r="D25" s="18" t="s">
        <v>15</v>
      </c>
      <c r="E25" s="18" t="s">
        <v>15</v>
      </c>
      <c r="F25" s="18" t="s">
        <v>15</v>
      </c>
      <c r="G25" s="18" t="s">
        <v>15</v>
      </c>
      <c r="H25" s="18" t="s">
        <v>15</v>
      </c>
      <c r="I25" s="18" t="s">
        <v>15</v>
      </c>
      <c r="J25" s="18" t="s">
        <v>15</v>
      </c>
      <c r="K25" s="18" t="s">
        <v>15</v>
      </c>
      <c r="L25" s="18" t="s">
        <v>15</v>
      </c>
      <c r="M25" s="18" t="s">
        <v>15</v>
      </c>
      <c r="N25" s="18" t="s">
        <v>15</v>
      </c>
      <c r="O25" s="18" t="s">
        <v>15</v>
      </c>
      <c r="P25" s="18" t="s">
        <v>15</v>
      </c>
      <c r="Q25" s="18" t="s">
        <v>15</v>
      </c>
      <c r="R25" s="47"/>
      <c r="S25" s="18" t="s">
        <v>15</v>
      </c>
      <c r="T25" s="18" t="s">
        <v>15</v>
      </c>
      <c r="U25" s="18" t="s">
        <v>15</v>
      </c>
      <c r="V25" s="18" t="s">
        <v>15</v>
      </c>
      <c r="W25" s="18" t="s">
        <v>15</v>
      </c>
      <c r="X25" s="18" t="s">
        <v>15</v>
      </c>
      <c r="Y25" s="18" t="s">
        <v>15</v>
      </c>
      <c r="Z25" s="18" t="s">
        <v>15</v>
      </c>
      <c r="AA25" s="18" t="s">
        <v>15</v>
      </c>
      <c r="AB25" s="18" t="s">
        <v>15</v>
      </c>
      <c r="AC25" s="18" t="s">
        <v>15</v>
      </c>
      <c r="AD25" s="18" t="s">
        <v>15</v>
      </c>
      <c r="AE25" s="18" t="s">
        <v>15</v>
      </c>
      <c r="AF25" s="18" t="s">
        <v>15</v>
      </c>
      <c r="AG25" s="18" t="s">
        <v>15</v>
      </c>
      <c r="AH25" s="18" t="s">
        <v>15</v>
      </c>
      <c r="AI25" s="18" t="s">
        <v>15</v>
      </c>
      <c r="AJ25" s="18" t="s">
        <v>15</v>
      </c>
      <c r="AK25" s="18" t="s">
        <v>15</v>
      </c>
      <c r="AL25" s="18" t="s">
        <v>15</v>
      </c>
      <c r="AM25" s="18" t="s">
        <v>15</v>
      </c>
      <c r="AN25" s="18" t="s">
        <v>15</v>
      </c>
      <c r="AO25" s="18" t="s">
        <v>15</v>
      </c>
      <c r="AP25" s="18" t="s">
        <v>15</v>
      </c>
      <c r="AQ25" s="18" t="s">
        <v>15</v>
      </c>
      <c r="AR25" s="18" t="s">
        <v>15</v>
      </c>
      <c r="AS25" s="18" t="s">
        <v>15</v>
      </c>
      <c r="AT25" s="18" t="s">
        <v>15</v>
      </c>
      <c r="AU25" s="18"/>
      <c r="AV25" s="18" t="s">
        <v>15</v>
      </c>
      <c r="AW25" s="18" t="s">
        <v>15</v>
      </c>
      <c r="AX25" s="18" t="s">
        <v>15</v>
      </c>
      <c r="AY25" s="18" t="s">
        <v>15</v>
      </c>
      <c r="AZ25" s="18" t="s">
        <v>15</v>
      </c>
      <c r="BA25" s="18" t="s">
        <v>15</v>
      </c>
      <c r="BB25" s="18" t="s">
        <v>15</v>
      </c>
      <c r="BC25" s="18" t="s">
        <v>15</v>
      </c>
      <c r="BD25" s="18" t="s">
        <v>15</v>
      </c>
      <c r="BE25" s="18" t="s">
        <v>15</v>
      </c>
      <c r="BF25" s="18" t="s">
        <v>15</v>
      </c>
      <c r="BG25" s="18" t="s">
        <v>15</v>
      </c>
      <c r="BH25" s="18" t="s">
        <v>15</v>
      </c>
      <c r="BI25" s="18"/>
      <c r="BJ25" s="18" t="s">
        <v>15</v>
      </c>
      <c r="BK25" s="18" t="s">
        <v>15</v>
      </c>
      <c r="BL25" s="18" t="s">
        <v>15</v>
      </c>
      <c r="BM25" s="18" t="s">
        <v>15</v>
      </c>
      <c r="BN25" s="18" t="s">
        <v>15</v>
      </c>
      <c r="BO25" s="18" t="s">
        <v>15</v>
      </c>
      <c r="BP25" s="18" t="s">
        <v>15</v>
      </c>
      <c r="BQ25" s="18" t="s">
        <v>15</v>
      </c>
      <c r="BR25" s="18" t="s">
        <v>15</v>
      </c>
      <c r="BS25" s="18" t="s">
        <v>15</v>
      </c>
      <c r="BT25" s="18" t="s">
        <v>15</v>
      </c>
      <c r="BU25" s="18" t="s">
        <v>15</v>
      </c>
      <c r="BV25" s="18" t="s">
        <v>15</v>
      </c>
      <c r="BW25" s="18" t="s">
        <v>15</v>
      </c>
      <c r="BX25" s="18" t="s">
        <v>15</v>
      </c>
      <c r="BY25" s="47"/>
      <c r="BZ25" s="18" t="s">
        <v>15</v>
      </c>
      <c r="CA25" s="18" t="s">
        <v>15</v>
      </c>
      <c r="CB25" s="18" t="s">
        <v>15</v>
      </c>
      <c r="CC25" s="18" t="s">
        <v>15</v>
      </c>
      <c r="CD25" s="18" t="s">
        <v>15</v>
      </c>
      <c r="CE25" s="18" t="s">
        <v>15</v>
      </c>
      <c r="CF25" s="18" t="s">
        <v>15</v>
      </c>
      <c r="CG25" s="18" t="s">
        <v>15</v>
      </c>
      <c r="CH25" s="18" t="s">
        <v>15</v>
      </c>
      <c r="CI25" s="18" t="s">
        <v>15</v>
      </c>
      <c r="CJ25" s="18" t="s">
        <v>15</v>
      </c>
      <c r="CK25" s="18" t="s">
        <v>15</v>
      </c>
      <c r="CL25" s="18" t="s">
        <v>15</v>
      </c>
      <c r="CM25" s="47"/>
      <c r="CN25" s="18" t="s">
        <v>15</v>
      </c>
      <c r="CO25" s="18" t="s">
        <v>15</v>
      </c>
      <c r="CP25" s="18" t="s">
        <v>15</v>
      </c>
      <c r="CQ25" s="18" t="s">
        <v>15</v>
      </c>
      <c r="CR25" s="18" t="s">
        <v>15</v>
      </c>
      <c r="CS25" s="18"/>
      <c r="CT25" s="18" t="s">
        <v>15</v>
      </c>
      <c r="CU25" s="18" t="s">
        <v>15</v>
      </c>
      <c r="CV25" s="18" t="s">
        <v>15</v>
      </c>
      <c r="CW25" s="18" t="s">
        <v>15</v>
      </c>
      <c r="CX25" s="18" t="s">
        <v>15</v>
      </c>
      <c r="CY25" s="18" t="s">
        <v>15</v>
      </c>
      <c r="CZ25" s="18" t="s">
        <v>15</v>
      </c>
      <c r="DA25" s="18" t="s">
        <v>15</v>
      </c>
      <c r="DB25" s="33"/>
      <c r="DC25" s="33"/>
      <c r="DD25" s="33"/>
      <c r="DE25" s="33"/>
      <c r="DF25" s="33"/>
      <c r="DG25" s="33"/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3"/>
      <c r="DT25" s="33"/>
      <c r="EG25" s="33"/>
      <c r="EH25" s="64"/>
      <c r="EI25" s="64"/>
      <c r="EK25" s="64"/>
      <c r="EL25" s="64"/>
      <c r="EM25" s="64"/>
    </row>
    <row r="26" spans="1:143" x14ac:dyDescent="0.3">
      <c r="A26" s="18">
        <v>1906</v>
      </c>
      <c r="B26" s="18" t="s">
        <v>15</v>
      </c>
      <c r="C26" s="18" t="s">
        <v>15</v>
      </c>
      <c r="D26" s="18" t="s">
        <v>15</v>
      </c>
      <c r="E26" s="18" t="s">
        <v>15</v>
      </c>
      <c r="F26" s="18" t="s">
        <v>15</v>
      </c>
      <c r="G26" s="18" t="s">
        <v>15</v>
      </c>
      <c r="H26" s="18" t="s">
        <v>15</v>
      </c>
      <c r="I26" s="18" t="s">
        <v>15</v>
      </c>
      <c r="J26" s="18" t="s">
        <v>15</v>
      </c>
      <c r="K26" s="18" t="s">
        <v>15</v>
      </c>
      <c r="L26" s="18" t="s">
        <v>15</v>
      </c>
      <c r="M26" s="18" t="s">
        <v>15</v>
      </c>
      <c r="N26" s="18" t="s">
        <v>15</v>
      </c>
      <c r="O26" s="18" t="s">
        <v>15</v>
      </c>
      <c r="P26" s="18" t="s">
        <v>15</v>
      </c>
      <c r="Q26" s="18" t="s">
        <v>15</v>
      </c>
      <c r="R26" s="47"/>
      <c r="S26" s="18" t="s">
        <v>15</v>
      </c>
      <c r="T26" s="18" t="s">
        <v>15</v>
      </c>
      <c r="U26" s="18" t="s">
        <v>15</v>
      </c>
      <c r="V26" s="18" t="s">
        <v>15</v>
      </c>
      <c r="W26" s="18" t="s">
        <v>15</v>
      </c>
      <c r="X26" s="18" t="s">
        <v>15</v>
      </c>
      <c r="Y26" s="18" t="s">
        <v>15</v>
      </c>
      <c r="Z26" s="18" t="s">
        <v>15</v>
      </c>
      <c r="AA26" s="18" t="s">
        <v>15</v>
      </c>
      <c r="AB26" s="18" t="s">
        <v>15</v>
      </c>
      <c r="AC26" s="18" t="s">
        <v>15</v>
      </c>
      <c r="AD26" s="18" t="s">
        <v>15</v>
      </c>
      <c r="AE26" s="18" t="s">
        <v>15</v>
      </c>
      <c r="AF26" s="18" t="s">
        <v>15</v>
      </c>
      <c r="AG26" s="18" t="s">
        <v>15</v>
      </c>
      <c r="AH26" s="18" t="s">
        <v>15</v>
      </c>
      <c r="AI26" s="18" t="s">
        <v>15</v>
      </c>
      <c r="AJ26" s="18" t="s">
        <v>15</v>
      </c>
      <c r="AK26" s="18" t="s">
        <v>15</v>
      </c>
      <c r="AL26" s="18" t="s">
        <v>15</v>
      </c>
      <c r="AM26" s="18" t="s">
        <v>15</v>
      </c>
      <c r="AN26" s="18" t="s">
        <v>15</v>
      </c>
      <c r="AO26" s="18" t="s">
        <v>15</v>
      </c>
      <c r="AP26" s="18" t="s">
        <v>15</v>
      </c>
      <c r="AQ26" s="18" t="s">
        <v>15</v>
      </c>
      <c r="AR26" s="18" t="s">
        <v>15</v>
      </c>
      <c r="AS26" s="18" t="s">
        <v>15</v>
      </c>
      <c r="AT26" s="18" t="s">
        <v>15</v>
      </c>
      <c r="AU26" s="18"/>
      <c r="AV26" s="18" t="s">
        <v>15</v>
      </c>
      <c r="AW26" s="18" t="s">
        <v>15</v>
      </c>
      <c r="AX26" s="18" t="s">
        <v>15</v>
      </c>
      <c r="AY26" s="18" t="s">
        <v>15</v>
      </c>
      <c r="AZ26" s="18" t="s">
        <v>15</v>
      </c>
      <c r="BA26" s="18" t="s">
        <v>15</v>
      </c>
      <c r="BB26" s="18" t="s">
        <v>15</v>
      </c>
      <c r="BC26" s="18" t="s">
        <v>15</v>
      </c>
      <c r="BD26" s="18" t="s">
        <v>15</v>
      </c>
      <c r="BE26" s="18" t="s">
        <v>15</v>
      </c>
      <c r="BF26" s="18" t="s">
        <v>15</v>
      </c>
      <c r="BG26" s="18" t="s">
        <v>15</v>
      </c>
      <c r="BH26" s="18" t="s">
        <v>15</v>
      </c>
      <c r="BI26" s="18"/>
      <c r="BJ26" s="18" t="s">
        <v>15</v>
      </c>
      <c r="BK26" s="18" t="s">
        <v>15</v>
      </c>
      <c r="BL26" s="18" t="s">
        <v>15</v>
      </c>
      <c r="BM26" s="18" t="s">
        <v>15</v>
      </c>
      <c r="BN26" s="18" t="s">
        <v>15</v>
      </c>
      <c r="BO26" s="18" t="s">
        <v>15</v>
      </c>
      <c r="BP26" s="18" t="s">
        <v>15</v>
      </c>
      <c r="BQ26" s="18" t="s">
        <v>15</v>
      </c>
      <c r="BR26" s="18" t="s">
        <v>15</v>
      </c>
      <c r="BS26" s="18" t="s">
        <v>15</v>
      </c>
      <c r="BT26" s="18" t="s">
        <v>15</v>
      </c>
      <c r="BU26" s="18" t="s">
        <v>15</v>
      </c>
      <c r="BV26" s="18" t="s">
        <v>15</v>
      </c>
      <c r="BW26" s="18" t="s">
        <v>15</v>
      </c>
      <c r="BX26" s="18" t="s">
        <v>15</v>
      </c>
      <c r="BY26" s="47"/>
      <c r="BZ26" s="18" t="s">
        <v>15</v>
      </c>
      <c r="CA26" s="18" t="s">
        <v>15</v>
      </c>
      <c r="CB26" s="18" t="s">
        <v>15</v>
      </c>
      <c r="CC26" s="18" t="s">
        <v>15</v>
      </c>
      <c r="CD26" s="18" t="s">
        <v>15</v>
      </c>
      <c r="CE26" s="18" t="s">
        <v>15</v>
      </c>
      <c r="CF26" s="18" t="s">
        <v>15</v>
      </c>
      <c r="CG26" s="18" t="s">
        <v>15</v>
      </c>
      <c r="CH26" s="18" t="s">
        <v>15</v>
      </c>
      <c r="CI26" s="18" t="s">
        <v>15</v>
      </c>
      <c r="CJ26" s="18" t="s">
        <v>15</v>
      </c>
      <c r="CK26" s="18" t="s">
        <v>15</v>
      </c>
      <c r="CL26" s="18" t="s">
        <v>15</v>
      </c>
      <c r="CM26" s="47"/>
      <c r="CN26" s="18" t="s">
        <v>15</v>
      </c>
      <c r="CO26" s="18" t="s">
        <v>15</v>
      </c>
      <c r="CP26" s="18" t="s">
        <v>15</v>
      </c>
      <c r="CQ26" s="18" t="s">
        <v>15</v>
      </c>
      <c r="CR26" s="18" t="s">
        <v>15</v>
      </c>
      <c r="CS26" s="18"/>
      <c r="CT26" s="18" t="s">
        <v>15</v>
      </c>
      <c r="CU26" s="18" t="s">
        <v>15</v>
      </c>
      <c r="CV26" s="18" t="s">
        <v>15</v>
      </c>
      <c r="CW26" s="18" t="s">
        <v>15</v>
      </c>
      <c r="CX26" s="18" t="s">
        <v>15</v>
      </c>
      <c r="CY26" s="18" t="s">
        <v>15</v>
      </c>
      <c r="CZ26" s="18" t="s">
        <v>15</v>
      </c>
      <c r="DA26" s="18" t="s">
        <v>15</v>
      </c>
      <c r="DB26" s="33"/>
      <c r="DC26" s="33"/>
      <c r="DD26" s="33"/>
      <c r="DE26" s="33"/>
      <c r="DF26" s="33"/>
      <c r="DG26" s="33"/>
      <c r="DH26" s="33"/>
      <c r="DI26" s="33"/>
      <c r="DJ26" s="33"/>
      <c r="DK26" s="33"/>
      <c r="DL26" s="33"/>
      <c r="DM26" s="33"/>
      <c r="DN26" s="33"/>
      <c r="DO26" s="33"/>
      <c r="DP26" s="33"/>
      <c r="DQ26" s="33"/>
      <c r="DR26" s="33"/>
      <c r="DS26" s="33"/>
      <c r="DT26" s="33"/>
      <c r="EG26" s="33"/>
      <c r="EH26" s="64"/>
      <c r="EI26" s="64"/>
      <c r="EK26" s="64"/>
      <c r="EL26" s="64"/>
      <c r="EM26" s="64"/>
    </row>
    <row r="27" spans="1:143" x14ac:dyDescent="0.3">
      <c r="A27" s="18">
        <v>1907</v>
      </c>
      <c r="B27" s="18" t="s">
        <v>15</v>
      </c>
      <c r="C27" s="18" t="s">
        <v>15</v>
      </c>
      <c r="D27" s="18" t="s">
        <v>15</v>
      </c>
      <c r="E27" s="18" t="s">
        <v>15</v>
      </c>
      <c r="F27" s="18" t="s">
        <v>15</v>
      </c>
      <c r="G27" s="18" t="s">
        <v>15</v>
      </c>
      <c r="H27" s="18" t="s">
        <v>15</v>
      </c>
      <c r="I27" s="18" t="s">
        <v>15</v>
      </c>
      <c r="J27" s="18" t="s">
        <v>15</v>
      </c>
      <c r="K27" s="18" t="s">
        <v>15</v>
      </c>
      <c r="L27" s="18" t="s">
        <v>15</v>
      </c>
      <c r="M27" s="18" t="s">
        <v>15</v>
      </c>
      <c r="N27" s="18" t="s">
        <v>15</v>
      </c>
      <c r="O27" s="18" t="s">
        <v>15</v>
      </c>
      <c r="P27" s="18" t="s">
        <v>15</v>
      </c>
      <c r="Q27" s="18" t="s">
        <v>15</v>
      </c>
      <c r="R27" s="47"/>
      <c r="S27" s="18" t="s">
        <v>15</v>
      </c>
      <c r="T27" s="18" t="s">
        <v>15</v>
      </c>
      <c r="U27" s="18" t="s">
        <v>15</v>
      </c>
      <c r="V27" s="18" t="s">
        <v>15</v>
      </c>
      <c r="W27" s="18" t="s">
        <v>15</v>
      </c>
      <c r="X27" s="18" t="s">
        <v>15</v>
      </c>
      <c r="Y27" s="18" t="s">
        <v>15</v>
      </c>
      <c r="Z27" s="18" t="s">
        <v>15</v>
      </c>
      <c r="AA27" s="18" t="s">
        <v>15</v>
      </c>
      <c r="AB27" s="18" t="s">
        <v>15</v>
      </c>
      <c r="AC27" s="18" t="s">
        <v>15</v>
      </c>
      <c r="AD27" s="18" t="s">
        <v>15</v>
      </c>
      <c r="AE27" s="18" t="s">
        <v>15</v>
      </c>
      <c r="AF27" s="18" t="s">
        <v>15</v>
      </c>
      <c r="AG27" s="18" t="s">
        <v>15</v>
      </c>
      <c r="AH27" s="18" t="s">
        <v>15</v>
      </c>
      <c r="AI27" s="18" t="s">
        <v>15</v>
      </c>
      <c r="AJ27" s="18" t="s">
        <v>15</v>
      </c>
      <c r="AK27" s="18" t="s">
        <v>15</v>
      </c>
      <c r="AL27" s="18" t="s">
        <v>15</v>
      </c>
      <c r="AM27" s="18" t="s">
        <v>15</v>
      </c>
      <c r="AN27" s="18" t="s">
        <v>15</v>
      </c>
      <c r="AO27" s="18" t="s">
        <v>15</v>
      </c>
      <c r="AP27" s="18" t="s">
        <v>15</v>
      </c>
      <c r="AQ27" s="18" t="s">
        <v>15</v>
      </c>
      <c r="AR27" s="18" t="s">
        <v>15</v>
      </c>
      <c r="AS27" s="18" t="s">
        <v>15</v>
      </c>
      <c r="AT27" s="18" t="s">
        <v>15</v>
      </c>
      <c r="AU27" s="18"/>
      <c r="AV27" s="18" t="s">
        <v>15</v>
      </c>
      <c r="AW27" s="18" t="s">
        <v>15</v>
      </c>
      <c r="AX27" s="18" t="s">
        <v>15</v>
      </c>
      <c r="AY27" s="18" t="s">
        <v>15</v>
      </c>
      <c r="AZ27" s="18" t="s">
        <v>15</v>
      </c>
      <c r="BA27" s="18" t="s">
        <v>15</v>
      </c>
      <c r="BB27" s="18" t="s">
        <v>15</v>
      </c>
      <c r="BC27" s="18" t="s">
        <v>15</v>
      </c>
      <c r="BD27" s="18" t="s">
        <v>15</v>
      </c>
      <c r="BE27" s="18" t="s">
        <v>15</v>
      </c>
      <c r="BF27" s="18" t="s">
        <v>15</v>
      </c>
      <c r="BG27" s="18" t="s">
        <v>15</v>
      </c>
      <c r="BH27" s="18" t="s">
        <v>15</v>
      </c>
      <c r="BI27" s="18"/>
      <c r="BJ27" s="18" t="s">
        <v>15</v>
      </c>
      <c r="BK27" s="18" t="s">
        <v>15</v>
      </c>
      <c r="BL27" s="18" t="s">
        <v>15</v>
      </c>
      <c r="BM27" s="18" t="s">
        <v>15</v>
      </c>
      <c r="BN27" s="18" t="s">
        <v>15</v>
      </c>
      <c r="BO27" s="18" t="s">
        <v>15</v>
      </c>
      <c r="BP27" s="18" t="s">
        <v>15</v>
      </c>
      <c r="BQ27" s="18" t="s">
        <v>15</v>
      </c>
      <c r="BR27" s="18" t="s">
        <v>15</v>
      </c>
      <c r="BS27" s="18" t="s">
        <v>15</v>
      </c>
      <c r="BT27" s="18" t="s">
        <v>15</v>
      </c>
      <c r="BU27" s="18" t="s">
        <v>15</v>
      </c>
      <c r="BV27" s="18" t="s">
        <v>15</v>
      </c>
      <c r="BW27" s="18" t="s">
        <v>15</v>
      </c>
      <c r="BX27" s="18" t="s">
        <v>15</v>
      </c>
      <c r="BY27" s="47"/>
      <c r="BZ27" s="18" t="s">
        <v>15</v>
      </c>
      <c r="CA27" s="18" t="s">
        <v>15</v>
      </c>
      <c r="CB27" s="18" t="s">
        <v>15</v>
      </c>
      <c r="CC27" s="18" t="s">
        <v>15</v>
      </c>
      <c r="CD27" s="18" t="s">
        <v>15</v>
      </c>
      <c r="CE27" s="18" t="s">
        <v>15</v>
      </c>
      <c r="CF27" s="18" t="s">
        <v>15</v>
      </c>
      <c r="CG27" s="18" t="s">
        <v>15</v>
      </c>
      <c r="CH27" s="18" t="s">
        <v>15</v>
      </c>
      <c r="CI27" s="18" t="s">
        <v>15</v>
      </c>
      <c r="CJ27" s="18" t="s">
        <v>15</v>
      </c>
      <c r="CK27" s="18" t="s">
        <v>15</v>
      </c>
      <c r="CL27" s="18" t="s">
        <v>15</v>
      </c>
      <c r="CM27" s="47"/>
      <c r="CN27" s="18" t="s">
        <v>15</v>
      </c>
      <c r="CO27" s="18" t="s">
        <v>15</v>
      </c>
      <c r="CP27" s="18" t="s">
        <v>15</v>
      </c>
      <c r="CQ27" s="18" t="s">
        <v>15</v>
      </c>
      <c r="CR27" s="18" t="s">
        <v>15</v>
      </c>
      <c r="CS27" s="18"/>
      <c r="CT27" s="18" t="s">
        <v>15</v>
      </c>
      <c r="CU27" s="18" t="s">
        <v>15</v>
      </c>
      <c r="CV27" s="18" t="s">
        <v>15</v>
      </c>
      <c r="CW27" s="18" t="s">
        <v>15</v>
      </c>
      <c r="CX27" s="18" t="s">
        <v>15</v>
      </c>
      <c r="CY27" s="18" t="s">
        <v>15</v>
      </c>
      <c r="CZ27" s="18" t="s">
        <v>15</v>
      </c>
      <c r="DA27" s="18" t="s">
        <v>15</v>
      </c>
      <c r="DB27" s="33"/>
      <c r="DC27" s="33"/>
      <c r="DD27" s="33"/>
      <c r="DE27" s="33"/>
      <c r="DF27" s="33"/>
      <c r="DG27" s="33"/>
      <c r="DH27" s="33"/>
      <c r="DI27" s="33"/>
      <c r="DJ27" s="33"/>
      <c r="DK27" s="33"/>
      <c r="DL27" s="33"/>
      <c r="DM27" s="33"/>
      <c r="DN27" s="33"/>
      <c r="DO27" s="33"/>
      <c r="DP27" s="33"/>
      <c r="DQ27" s="33"/>
      <c r="DR27" s="33"/>
      <c r="DS27" s="33"/>
      <c r="DT27" s="33"/>
      <c r="EG27" s="33"/>
      <c r="EH27" s="64"/>
      <c r="EI27" s="64"/>
      <c r="EK27" s="64"/>
      <c r="EL27" s="64"/>
      <c r="EM27" s="64"/>
    </row>
    <row r="28" spans="1:143" x14ac:dyDescent="0.3">
      <c r="A28" s="18">
        <v>1908</v>
      </c>
      <c r="B28" s="18" t="s">
        <v>15</v>
      </c>
      <c r="C28" s="18" t="s">
        <v>15</v>
      </c>
      <c r="D28" s="18" t="s">
        <v>15</v>
      </c>
      <c r="E28" s="18" t="s">
        <v>15</v>
      </c>
      <c r="F28" s="18" t="s">
        <v>15</v>
      </c>
      <c r="G28" s="18" t="s">
        <v>15</v>
      </c>
      <c r="H28" s="18" t="s">
        <v>15</v>
      </c>
      <c r="I28" s="18" t="s">
        <v>15</v>
      </c>
      <c r="J28" s="18" t="s">
        <v>15</v>
      </c>
      <c r="K28" s="18" t="s">
        <v>15</v>
      </c>
      <c r="L28" s="18" t="s">
        <v>15</v>
      </c>
      <c r="M28" s="18" t="s">
        <v>15</v>
      </c>
      <c r="N28" s="18" t="s">
        <v>15</v>
      </c>
      <c r="O28" s="18" t="s">
        <v>15</v>
      </c>
      <c r="P28" s="18" t="s">
        <v>15</v>
      </c>
      <c r="Q28" s="18" t="s">
        <v>15</v>
      </c>
      <c r="R28" s="47"/>
      <c r="S28" s="18" t="s">
        <v>15</v>
      </c>
      <c r="T28" s="18" t="s">
        <v>15</v>
      </c>
      <c r="U28" s="18" t="s">
        <v>15</v>
      </c>
      <c r="V28" s="18" t="s">
        <v>15</v>
      </c>
      <c r="W28" s="18" t="s">
        <v>15</v>
      </c>
      <c r="X28" s="18" t="s">
        <v>15</v>
      </c>
      <c r="Y28" s="18" t="s">
        <v>15</v>
      </c>
      <c r="Z28" s="18" t="s">
        <v>15</v>
      </c>
      <c r="AA28" s="18" t="s">
        <v>15</v>
      </c>
      <c r="AB28" s="18" t="s">
        <v>15</v>
      </c>
      <c r="AC28" s="18" t="s">
        <v>15</v>
      </c>
      <c r="AD28" s="18" t="s">
        <v>15</v>
      </c>
      <c r="AE28" s="18" t="s">
        <v>15</v>
      </c>
      <c r="AF28" s="18" t="s">
        <v>15</v>
      </c>
      <c r="AG28" s="18" t="s">
        <v>15</v>
      </c>
      <c r="AH28" s="18" t="s">
        <v>15</v>
      </c>
      <c r="AI28" s="18" t="s">
        <v>15</v>
      </c>
      <c r="AJ28" s="18" t="s">
        <v>15</v>
      </c>
      <c r="AK28" s="18" t="s">
        <v>15</v>
      </c>
      <c r="AL28" s="18" t="s">
        <v>15</v>
      </c>
      <c r="AM28" s="18" t="s">
        <v>15</v>
      </c>
      <c r="AN28" s="18" t="s">
        <v>15</v>
      </c>
      <c r="AO28" s="18" t="s">
        <v>15</v>
      </c>
      <c r="AP28" s="18" t="s">
        <v>15</v>
      </c>
      <c r="AQ28" s="18" t="s">
        <v>15</v>
      </c>
      <c r="AR28" s="18" t="s">
        <v>15</v>
      </c>
      <c r="AS28" s="18" t="s">
        <v>15</v>
      </c>
      <c r="AT28" s="18" t="s">
        <v>15</v>
      </c>
      <c r="AU28" s="18"/>
      <c r="AV28" s="18" t="s">
        <v>15</v>
      </c>
      <c r="AW28" s="18" t="s">
        <v>15</v>
      </c>
      <c r="AX28" s="18" t="s">
        <v>15</v>
      </c>
      <c r="AY28" s="18" t="s">
        <v>15</v>
      </c>
      <c r="AZ28" s="18" t="s">
        <v>15</v>
      </c>
      <c r="BA28" s="18" t="s">
        <v>15</v>
      </c>
      <c r="BB28" s="18" t="s">
        <v>15</v>
      </c>
      <c r="BC28" s="18" t="s">
        <v>15</v>
      </c>
      <c r="BD28" s="18" t="s">
        <v>15</v>
      </c>
      <c r="BE28" s="18" t="s">
        <v>15</v>
      </c>
      <c r="BF28" s="18" t="s">
        <v>15</v>
      </c>
      <c r="BG28" s="18" t="s">
        <v>15</v>
      </c>
      <c r="BH28" s="18" t="s">
        <v>15</v>
      </c>
      <c r="BI28" s="18"/>
      <c r="BJ28" s="18" t="s">
        <v>15</v>
      </c>
      <c r="BK28" s="18" t="s">
        <v>15</v>
      </c>
      <c r="BL28" s="18" t="s">
        <v>15</v>
      </c>
      <c r="BM28" s="18" t="s">
        <v>15</v>
      </c>
      <c r="BN28" s="18" t="s">
        <v>15</v>
      </c>
      <c r="BO28" s="18" t="s">
        <v>15</v>
      </c>
      <c r="BP28" s="18" t="s">
        <v>15</v>
      </c>
      <c r="BQ28" s="18" t="s">
        <v>15</v>
      </c>
      <c r="BR28" s="18" t="s">
        <v>15</v>
      </c>
      <c r="BS28" s="18" t="s">
        <v>15</v>
      </c>
      <c r="BT28" s="18" t="s">
        <v>15</v>
      </c>
      <c r="BU28" s="18" t="s">
        <v>15</v>
      </c>
      <c r="BV28" s="18" t="s">
        <v>15</v>
      </c>
      <c r="BW28" s="18" t="s">
        <v>15</v>
      </c>
      <c r="BX28" s="18" t="s">
        <v>15</v>
      </c>
      <c r="BY28" s="47"/>
      <c r="BZ28" s="18" t="s">
        <v>15</v>
      </c>
      <c r="CA28" s="18" t="s">
        <v>15</v>
      </c>
      <c r="CB28" s="18" t="s">
        <v>15</v>
      </c>
      <c r="CC28" s="18" t="s">
        <v>15</v>
      </c>
      <c r="CD28" s="18" t="s">
        <v>15</v>
      </c>
      <c r="CE28" s="18" t="s">
        <v>15</v>
      </c>
      <c r="CF28" s="18" t="s">
        <v>15</v>
      </c>
      <c r="CG28" s="18" t="s">
        <v>15</v>
      </c>
      <c r="CH28" s="18" t="s">
        <v>15</v>
      </c>
      <c r="CI28" s="18" t="s">
        <v>15</v>
      </c>
      <c r="CJ28" s="18" t="s">
        <v>15</v>
      </c>
      <c r="CK28" s="18" t="s">
        <v>15</v>
      </c>
      <c r="CL28" s="18" t="s">
        <v>15</v>
      </c>
      <c r="CM28" s="47"/>
      <c r="CN28" s="18" t="s">
        <v>15</v>
      </c>
      <c r="CO28" s="18" t="s">
        <v>15</v>
      </c>
      <c r="CP28" s="18" t="s">
        <v>15</v>
      </c>
      <c r="CQ28" s="18" t="s">
        <v>15</v>
      </c>
      <c r="CR28" s="18" t="s">
        <v>15</v>
      </c>
      <c r="CS28" s="18"/>
      <c r="CT28" s="18" t="s">
        <v>15</v>
      </c>
      <c r="CU28" s="18" t="s">
        <v>15</v>
      </c>
      <c r="CV28" s="18" t="s">
        <v>15</v>
      </c>
      <c r="CW28" s="18" t="s">
        <v>15</v>
      </c>
      <c r="CX28" s="18" t="s">
        <v>15</v>
      </c>
      <c r="CY28" s="18" t="s">
        <v>15</v>
      </c>
      <c r="CZ28" s="18" t="s">
        <v>15</v>
      </c>
      <c r="DA28" s="18" t="s">
        <v>15</v>
      </c>
      <c r="DB28" s="33"/>
      <c r="DC28" s="33"/>
      <c r="DD28" s="33"/>
      <c r="DE28" s="33"/>
      <c r="DF28" s="33"/>
      <c r="DG28" s="33"/>
      <c r="DH28" s="33"/>
      <c r="DI28" s="33"/>
      <c r="DJ28" s="33"/>
      <c r="DK28" s="33"/>
      <c r="DL28" s="33"/>
      <c r="DM28" s="33"/>
      <c r="DN28" s="33"/>
      <c r="DO28" s="33"/>
      <c r="DP28" s="33"/>
      <c r="DQ28" s="33"/>
      <c r="DR28" s="33"/>
      <c r="DS28" s="33"/>
      <c r="DT28" s="33"/>
      <c r="EG28" s="33"/>
      <c r="EH28" s="64"/>
      <c r="EI28" s="64"/>
      <c r="EK28" s="64"/>
      <c r="EL28" s="64"/>
      <c r="EM28" s="64"/>
    </row>
    <row r="29" spans="1:143" x14ac:dyDescent="0.3">
      <c r="A29" s="18">
        <v>1909</v>
      </c>
      <c r="B29" s="18" t="s">
        <v>15</v>
      </c>
      <c r="C29" s="18" t="s">
        <v>15</v>
      </c>
      <c r="D29" s="18" t="s">
        <v>15</v>
      </c>
      <c r="E29" s="18" t="s">
        <v>15</v>
      </c>
      <c r="F29" s="18" t="s">
        <v>15</v>
      </c>
      <c r="G29" s="18" t="s">
        <v>15</v>
      </c>
      <c r="H29" s="18" t="s">
        <v>15</v>
      </c>
      <c r="I29" s="18" t="s">
        <v>15</v>
      </c>
      <c r="J29" s="18" t="s">
        <v>15</v>
      </c>
      <c r="K29" s="18" t="s">
        <v>15</v>
      </c>
      <c r="L29" s="18" t="s">
        <v>15</v>
      </c>
      <c r="M29" s="18" t="s">
        <v>15</v>
      </c>
      <c r="N29" s="18" t="s">
        <v>15</v>
      </c>
      <c r="O29" s="18" t="s">
        <v>15</v>
      </c>
      <c r="P29" s="18" t="s">
        <v>15</v>
      </c>
      <c r="Q29" s="18" t="s">
        <v>15</v>
      </c>
      <c r="R29" s="47"/>
      <c r="S29" s="18" t="s">
        <v>15</v>
      </c>
      <c r="T29" s="18" t="s">
        <v>15</v>
      </c>
      <c r="U29" s="18" t="s">
        <v>15</v>
      </c>
      <c r="V29" s="18" t="s">
        <v>15</v>
      </c>
      <c r="W29" s="18" t="s">
        <v>15</v>
      </c>
      <c r="X29" s="18" t="s">
        <v>15</v>
      </c>
      <c r="Y29" s="18" t="s">
        <v>15</v>
      </c>
      <c r="Z29" s="18" t="s">
        <v>15</v>
      </c>
      <c r="AA29" s="18" t="s">
        <v>15</v>
      </c>
      <c r="AB29" s="18" t="s">
        <v>15</v>
      </c>
      <c r="AC29" s="18" t="s">
        <v>15</v>
      </c>
      <c r="AD29" s="18" t="s">
        <v>15</v>
      </c>
      <c r="AE29" s="18" t="s">
        <v>15</v>
      </c>
      <c r="AF29" s="18" t="s">
        <v>15</v>
      </c>
      <c r="AG29" s="18" t="s">
        <v>15</v>
      </c>
      <c r="AH29" s="18" t="s">
        <v>15</v>
      </c>
      <c r="AI29" s="18" t="s">
        <v>15</v>
      </c>
      <c r="AJ29" s="18" t="s">
        <v>15</v>
      </c>
      <c r="AK29" s="18" t="s">
        <v>15</v>
      </c>
      <c r="AL29" s="18" t="s">
        <v>15</v>
      </c>
      <c r="AM29" s="18" t="s">
        <v>15</v>
      </c>
      <c r="AN29" s="18" t="s">
        <v>15</v>
      </c>
      <c r="AO29" s="18" t="s">
        <v>15</v>
      </c>
      <c r="AP29" s="18" t="s">
        <v>15</v>
      </c>
      <c r="AQ29" s="18" t="s">
        <v>15</v>
      </c>
      <c r="AR29" s="18" t="s">
        <v>15</v>
      </c>
      <c r="AS29" s="18" t="s">
        <v>15</v>
      </c>
      <c r="AT29" s="18" t="s">
        <v>15</v>
      </c>
      <c r="AU29" s="18"/>
      <c r="AV29" s="18" t="s">
        <v>15</v>
      </c>
      <c r="AW29" s="18" t="s">
        <v>15</v>
      </c>
      <c r="AX29" s="18" t="s">
        <v>15</v>
      </c>
      <c r="AY29" s="18" t="s">
        <v>15</v>
      </c>
      <c r="AZ29" s="18" t="s">
        <v>15</v>
      </c>
      <c r="BA29" s="18" t="s">
        <v>15</v>
      </c>
      <c r="BB29" s="18" t="s">
        <v>15</v>
      </c>
      <c r="BC29" s="18" t="s">
        <v>15</v>
      </c>
      <c r="BD29" s="18" t="s">
        <v>15</v>
      </c>
      <c r="BE29" s="18" t="s">
        <v>15</v>
      </c>
      <c r="BF29" s="18" t="s">
        <v>15</v>
      </c>
      <c r="BG29" s="18" t="s">
        <v>15</v>
      </c>
      <c r="BH29" s="18" t="s">
        <v>15</v>
      </c>
      <c r="BI29" s="18"/>
      <c r="BJ29" s="18" t="s">
        <v>15</v>
      </c>
      <c r="BK29" s="18" t="s">
        <v>15</v>
      </c>
      <c r="BL29" s="18" t="s">
        <v>15</v>
      </c>
      <c r="BM29" s="18" t="s">
        <v>15</v>
      </c>
      <c r="BN29" s="18" t="s">
        <v>15</v>
      </c>
      <c r="BO29" s="18" t="s">
        <v>15</v>
      </c>
      <c r="BP29" s="18" t="s">
        <v>15</v>
      </c>
      <c r="BQ29" s="18" t="s">
        <v>15</v>
      </c>
      <c r="BR29" s="18" t="s">
        <v>15</v>
      </c>
      <c r="BS29" s="18" t="s">
        <v>15</v>
      </c>
      <c r="BT29" s="18" t="s">
        <v>15</v>
      </c>
      <c r="BU29" s="18" t="s">
        <v>15</v>
      </c>
      <c r="BV29" s="18" t="s">
        <v>15</v>
      </c>
      <c r="BW29" s="18" t="s">
        <v>15</v>
      </c>
      <c r="BX29" s="18" t="s">
        <v>15</v>
      </c>
      <c r="BY29" s="47"/>
      <c r="BZ29" s="18" t="s">
        <v>15</v>
      </c>
      <c r="CA29" s="18" t="s">
        <v>15</v>
      </c>
      <c r="CB29" s="18" t="s">
        <v>15</v>
      </c>
      <c r="CC29" s="18" t="s">
        <v>15</v>
      </c>
      <c r="CD29" s="18" t="s">
        <v>15</v>
      </c>
      <c r="CE29" s="18" t="s">
        <v>15</v>
      </c>
      <c r="CF29" s="18" t="s">
        <v>15</v>
      </c>
      <c r="CG29" s="18" t="s">
        <v>15</v>
      </c>
      <c r="CH29" s="18" t="s">
        <v>15</v>
      </c>
      <c r="CI29" s="18" t="s">
        <v>15</v>
      </c>
      <c r="CJ29" s="18" t="s">
        <v>15</v>
      </c>
      <c r="CK29" s="18" t="s">
        <v>15</v>
      </c>
      <c r="CL29" s="18" t="s">
        <v>15</v>
      </c>
      <c r="CM29" s="47"/>
      <c r="CN29" s="18" t="s">
        <v>15</v>
      </c>
      <c r="CO29" s="18" t="s">
        <v>15</v>
      </c>
      <c r="CP29" s="18" t="s">
        <v>15</v>
      </c>
      <c r="CQ29" s="18" t="s">
        <v>15</v>
      </c>
      <c r="CR29" s="18" t="s">
        <v>15</v>
      </c>
      <c r="CS29" s="18"/>
      <c r="CT29" s="18" t="s">
        <v>15</v>
      </c>
      <c r="CU29" s="18" t="s">
        <v>15</v>
      </c>
      <c r="CV29" s="18" t="s">
        <v>15</v>
      </c>
      <c r="CW29" s="18" t="s">
        <v>15</v>
      </c>
      <c r="CX29" s="18" t="s">
        <v>15</v>
      </c>
      <c r="CY29" s="18" t="s">
        <v>15</v>
      </c>
      <c r="CZ29" s="18" t="s">
        <v>15</v>
      </c>
      <c r="DA29" s="18" t="s">
        <v>15</v>
      </c>
      <c r="DB29" s="33"/>
      <c r="DC29" s="33"/>
      <c r="DD29" s="33"/>
      <c r="DE29" s="33"/>
      <c r="DF29" s="33"/>
      <c r="DG29" s="33"/>
      <c r="DH29" s="33"/>
      <c r="DI29" s="33"/>
      <c r="DJ29" s="33"/>
      <c r="DK29" s="33"/>
      <c r="DL29" s="33"/>
      <c r="DM29" s="33"/>
      <c r="DN29" s="33"/>
      <c r="DO29" s="33"/>
      <c r="DP29" s="33"/>
      <c r="DQ29" s="33"/>
      <c r="DR29" s="33"/>
      <c r="DS29" s="33"/>
      <c r="DT29" s="33"/>
      <c r="EG29" s="33"/>
      <c r="EH29" s="64"/>
      <c r="EI29" s="64"/>
      <c r="EK29" s="64"/>
      <c r="EL29" s="64"/>
      <c r="EM29" s="64"/>
    </row>
    <row r="30" spans="1:143" x14ac:dyDescent="0.3">
      <c r="A30" s="18">
        <v>1910</v>
      </c>
      <c r="B30" s="18" t="s">
        <v>15</v>
      </c>
      <c r="C30" s="18" t="s">
        <v>15</v>
      </c>
      <c r="D30" s="18" t="s">
        <v>15</v>
      </c>
      <c r="E30" s="18" t="s">
        <v>15</v>
      </c>
      <c r="F30" s="18" t="s">
        <v>15</v>
      </c>
      <c r="G30" s="18" t="s">
        <v>15</v>
      </c>
      <c r="H30" s="18" t="s">
        <v>15</v>
      </c>
      <c r="I30" s="18" t="s">
        <v>15</v>
      </c>
      <c r="J30" s="18" t="s">
        <v>15</v>
      </c>
      <c r="K30" s="18" t="s">
        <v>15</v>
      </c>
      <c r="L30" s="18" t="s">
        <v>15</v>
      </c>
      <c r="M30" s="18" t="s">
        <v>15</v>
      </c>
      <c r="N30" s="18" t="s">
        <v>15</v>
      </c>
      <c r="O30" s="18" t="s">
        <v>15</v>
      </c>
      <c r="P30" s="18" t="s">
        <v>15</v>
      </c>
      <c r="Q30" s="18" t="s">
        <v>15</v>
      </c>
      <c r="R30" s="47"/>
      <c r="S30" s="18" t="s">
        <v>15</v>
      </c>
      <c r="T30" s="18" t="s">
        <v>15</v>
      </c>
      <c r="U30" s="18" t="s">
        <v>15</v>
      </c>
      <c r="V30" s="18" t="s">
        <v>15</v>
      </c>
      <c r="W30" s="18" t="s">
        <v>15</v>
      </c>
      <c r="X30" s="18" t="s">
        <v>15</v>
      </c>
      <c r="Y30" s="18" t="s">
        <v>15</v>
      </c>
      <c r="Z30" s="18" t="s">
        <v>15</v>
      </c>
      <c r="AA30" s="18" t="s">
        <v>15</v>
      </c>
      <c r="AB30" s="18" t="s">
        <v>15</v>
      </c>
      <c r="AC30" s="18" t="s">
        <v>15</v>
      </c>
      <c r="AD30" s="18" t="s">
        <v>15</v>
      </c>
      <c r="AE30" s="18" t="s">
        <v>15</v>
      </c>
      <c r="AF30" s="18" t="s">
        <v>15</v>
      </c>
      <c r="AG30" s="18" t="s">
        <v>15</v>
      </c>
      <c r="AH30" s="18" t="s">
        <v>15</v>
      </c>
      <c r="AI30" s="18" t="s">
        <v>15</v>
      </c>
      <c r="AJ30" s="18" t="s">
        <v>15</v>
      </c>
      <c r="AK30" s="18" t="s">
        <v>15</v>
      </c>
      <c r="AL30" s="18" t="s">
        <v>15</v>
      </c>
      <c r="AM30" s="18" t="s">
        <v>15</v>
      </c>
      <c r="AN30" s="18" t="s">
        <v>15</v>
      </c>
      <c r="AO30" s="18" t="s">
        <v>15</v>
      </c>
      <c r="AP30" s="18" t="s">
        <v>15</v>
      </c>
      <c r="AQ30" s="18" t="s">
        <v>15</v>
      </c>
      <c r="AR30" s="18" t="s">
        <v>15</v>
      </c>
      <c r="AS30" s="18" t="s">
        <v>15</v>
      </c>
      <c r="AT30" s="18" t="s">
        <v>15</v>
      </c>
      <c r="AU30" s="18"/>
      <c r="AV30" s="18" t="s">
        <v>15</v>
      </c>
      <c r="AW30" s="18" t="s">
        <v>15</v>
      </c>
      <c r="AX30" s="18" t="s">
        <v>15</v>
      </c>
      <c r="AY30" s="18" t="s">
        <v>15</v>
      </c>
      <c r="AZ30" s="18" t="s">
        <v>15</v>
      </c>
      <c r="BA30" s="18" t="s">
        <v>15</v>
      </c>
      <c r="BB30" s="18" t="s">
        <v>15</v>
      </c>
      <c r="BC30" s="18" t="s">
        <v>15</v>
      </c>
      <c r="BD30" s="18" t="s">
        <v>15</v>
      </c>
      <c r="BE30" s="18" t="s">
        <v>15</v>
      </c>
      <c r="BF30" s="18" t="s">
        <v>15</v>
      </c>
      <c r="BG30" s="18" t="s">
        <v>15</v>
      </c>
      <c r="BH30" s="18" t="s">
        <v>15</v>
      </c>
      <c r="BI30" s="18"/>
      <c r="BJ30" s="18" t="s">
        <v>15</v>
      </c>
      <c r="BK30" s="18" t="s">
        <v>15</v>
      </c>
      <c r="BL30" s="18" t="s">
        <v>15</v>
      </c>
      <c r="BM30" s="18" t="s">
        <v>15</v>
      </c>
      <c r="BN30" s="18" t="s">
        <v>15</v>
      </c>
      <c r="BO30" s="18" t="s">
        <v>15</v>
      </c>
      <c r="BP30" s="18" t="s">
        <v>15</v>
      </c>
      <c r="BQ30" s="18" t="s">
        <v>15</v>
      </c>
      <c r="BR30" s="18" t="s">
        <v>15</v>
      </c>
      <c r="BS30" s="18" t="s">
        <v>15</v>
      </c>
      <c r="BT30" s="18" t="s">
        <v>15</v>
      </c>
      <c r="BU30" s="18" t="s">
        <v>15</v>
      </c>
      <c r="BV30" s="18" t="s">
        <v>15</v>
      </c>
      <c r="BW30" s="18" t="s">
        <v>15</v>
      </c>
      <c r="BX30" s="18" t="s">
        <v>15</v>
      </c>
      <c r="BY30" s="47"/>
      <c r="BZ30" s="18" t="s">
        <v>15</v>
      </c>
      <c r="CA30" s="18" t="s">
        <v>15</v>
      </c>
      <c r="CB30" s="18" t="s">
        <v>15</v>
      </c>
      <c r="CC30" s="18" t="s">
        <v>15</v>
      </c>
      <c r="CD30" s="18" t="s">
        <v>15</v>
      </c>
      <c r="CE30" s="18" t="s">
        <v>15</v>
      </c>
      <c r="CF30" s="18" t="s">
        <v>15</v>
      </c>
      <c r="CG30" s="18" t="s">
        <v>15</v>
      </c>
      <c r="CH30" s="18" t="s">
        <v>15</v>
      </c>
      <c r="CI30" s="18" t="s">
        <v>15</v>
      </c>
      <c r="CJ30" s="18" t="s">
        <v>15</v>
      </c>
      <c r="CK30" s="18" t="s">
        <v>15</v>
      </c>
      <c r="CL30" s="18" t="s">
        <v>15</v>
      </c>
      <c r="CM30" s="47"/>
      <c r="CN30" s="18" t="s">
        <v>15</v>
      </c>
      <c r="CO30" s="18" t="s">
        <v>15</v>
      </c>
      <c r="CP30" s="18" t="s">
        <v>15</v>
      </c>
      <c r="CQ30" s="18" t="s">
        <v>15</v>
      </c>
      <c r="CR30" s="18" t="s">
        <v>15</v>
      </c>
      <c r="CS30" s="18"/>
      <c r="CT30" s="18" t="s">
        <v>15</v>
      </c>
      <c r="CU30" s="18" t="s">
        <v>15</v>
      </c>
      <c r="CV30" s="18" t="s">
        <v>15</v>
      </c>
      <c r="CW30" s="18" t="s">
        <v>15</v>
      </c>
      <c r="CX30" s="18" t="s">
        <v>15</v>
      </c>
      <c r="CY30" s="18" t="s">
        <v>15</v>
      </c>
      <c r="CZ30" s="18" t="s">
        <v>15</v>
      </c>
      <c r="DA30" s="18" t="s">
        <v>15</v>
      </c>
      <c r="DB30" s="33"/>
      <c r="DC30" s="33"/>
      <c r="DD30" s="33"/>
      <c r="DE30" s="33"/>
      <c r="DF30" s="33"/>
      <c r="DG30" s="33"/>
      <c r="DH30" s="33"/>
      <c r="DI30" s="33"/>
      <c r="DJ30" s="33"/>
      <c r="DK30" s="33"/>
      <c r="DL30" s="33"/>
      <c r="DM30" s="33"/>
      <c r="DN30" s="33"/>
      <c r="DO30" s="33"/>
      <c r="DP30" s="33"/>
      <c r="DQ30" s="33"/>
      <c r="DR30" s="33"/>
      <c r="DS30" s="33"/>
      <c r="DT30" s="33"/>
      <c r="EG30" s="33"/>
      <c r="EH30" s="64"/>
      <c r="EI30" s="64"/>
      <c r="EK30" s="64"/>
      <c r="EL30" s="64"/>
      <c r="EM30" s="64"/>
    </row>
    <row r="31" spans="1:143" x14ac:dyDescent="0.3">
      <c r="A31" s="18">
        <v>1911</v>
      </c>
      <c r="B31" s="18" t="s">
        <v>15</v>
      </c>
      <c r="C31" s="18" t="s">
        <v>15</v>
      </c>
      <c r="D31" s="18" t="s">
        <v>15</v>
      </c>
      <c r="E31" s="18" t="s">
        <v>15</v>
      </c>
      <c r="F31" s="18" t="s">
        <v>15</v>
      </c>
      <c r="G31" s="18" t="s">
        <v>15</v>
      </c>
      <c r="H31" s="18" t="s">
        <v>15</v>
      </c>
      <c r="I31" s="18" t="s">
        <v>15</v>
      </c>
      <c r="J31" s="18" t="s">
        <v>15</v>
      </c>
      <c r="K31" s="18" t="s">
        <v>15</v>
      </c>
      <c r="L31" s="18" t="s">
        <v>15</v>
      </c>
      <c r="M31" s="18" t="s">
        <v>15</v>
      </c>
      <c r="N31" s="18" t="s">
        <v>15</v>
      </c>
      <c r="O31" s="18" t="s">
        <v>15</v>
      </c>
      <c r="P31" s="18" t="s">
        <v>15</v>
      </c>
      <c r="Q31" s="18" t="s">
        <v>15</v>
      </c>
      <c r="R31" s="47"/>
      <c r="S31" s="18" t="s">
        <v>15</v>
      </c>
      <c r="T31" s="18" t="s">
        <v>15</v>
      </c>
      <c r="U31" s="18" t="s">
        <v>15</v>
      </c>
      <c r="V31" s="18" t="s">
        <v>15</v>
      </c>
      <c r="W31" s="18" t="s">
        <v>15</v>
      </c>
      <c r="X31" s="18" t="s">
        <v>15</v>
      </c>
      <c r="Y31" s="18" t="s">
        <v>15</v>
      </c>
      <c r="Z31" s="18" t="s">
        <v>15</v>
      </c>
      <c r="AA31" s="18" t="s">
        <v>15</v>
      </c>
      <c r="AB31" s="18" t="s">
        <v>15</v>
      </c>
      <c r="AC31" s="18" t="s">
        <v>15</v>
      </c>
      <c r="AD31" s="18" t="s">
        <v>15</v>
      </c>
      <c r="AE31" s="18" t="s">
        <v>15</v>
      </c>
      <c r="AF31" s="18" t="s">
        <v>15</v>
      </c>
      <c r="AG31" s="18" t="s">
        <v>15</v>
      </c>
      <c r="AH31" s="18" t="s">
        <v>15</v>
      </c>
      <c r="AI31" s="18" t="s">
        <v>15</v>
      </c>
      <c r="AJ31" s="18" t="s">
        <v>15</v>
      </c>
      <c r="AK31" s="18" t="s">
        <v>15</v>
      </c>
      <c r="AL31" s="18" t="s">
        <v>15</v>
      </c>
      <c r="AM31" s="18" t="s">
        <v>15</v>
      </c>
      <c r="AN31" s="18" t="s">
        <v>15</v>
      </c>
      <c r="AO31" s="18" t="s">
        <v>15</v>
      </c>
      <c r="AP31" s="18" t="s">
        <v>15</v>
      </c>
      <c r="AQ31" s="18" t="s">
        <v>15</v>
      </c>
      <c r="AR31" s="18" t="s">
        <v>15</v>
      </c>
      <c r="AS31" s="18" t="s">
        <v>15</v>
      </c>
      <c r="AT31" s="18" t="s">
        <v>15</v>
      </c>
      <c r="AU31" s="18"/>
      <c r="AV31" s="18" t="s">
        <v>15</v>
      </c>
      <c r="AW31" s="18" t="s">
        <v>15</v>
      </c>
      <c r="AX31" s="18" t="s">
        <v>15</v>
      </c>
      <c r="AY31" s="18" t="s">
        <v>15</v>
      </c>
      <c r="AZ31" s="18" t="s">
        <v>15</v>
      </c>
      <c r="BA31" s="18" t="s">
        <v>15</v>
      </c>
      <c r="BB31" s="18" t="s">
        <v>15</v>
      </c>
      <c r="BC31" s="18" t="s">
        <v>15</v>
      </c>
      <c r="BD31" s="18" t="s">
        <v>15</v>
      </c>
      <c r="BE31" s="18" t="s">
        <v>15</v>
      </c>
      <c r="BF31" s="18" t="s">
        <v>15</v>
      </c>
      <c r="BG31" s="18" t="s">
        <v>15</v>
      </c>
      <c r="BH31" s="18" t="s">
        <v>15</v>
      </c>
      <c r="BI31" s="18"/>
      <c r="BJ31" s="18" t="s">
        <v>15</v>
      </c>
      <c r="BK31" s="18" t="s">
        <v>15</v>
      </c>
      <c r="BL31" s="18" t="s">
        <v>15</v>
      </c>
      <c r="BM31" s="18" t="s">
        <v>15</v>
      </c>
      <c r="BN31" s="18" t="s">
        <v>15</v>
      </c>
      <c r="BO31" s="18" t="s">
        <v>15</v>
      </c>
      <c r="BP31" s="18" t="s">
        <v>15</v>
      </c>
      <c r="BQ31" s="18" t="s">
        <v>15</v>
      </c>
      <c r="BR31" s="18" t="s">
        <v>15</v>
      </c>
      <c r="BS31" s="18" t="s">
        <v>15</v>
      </c>
      <c r="BT31" s="18" t="s">
        <v>15</v>
      </c>
      <c r="BU31" s="18" t="s">
        <v>15</v>
      </c>
      <c r="BV31" s="18" t="s">
        <v>15</v>
      </c>
      <c r="BW31" s="18" t="s">
        <v>15</v>
      </c>
      <c r="BX31" s="18" t="s">
        <v>15</v>
      </c>
      <c r="BY31" s="47"/>
      <c r="BZ31" s="18" t="s">
        <v>15</v>
      </c>
      <c r="CA31" s="18" t="s">
        <v>15</v>
      </c>
      <c r="CB31" s="18" t="s">
        <v>15</v>
      </c>
      <c r="CC31" s="18" t="s">
        <v>15</v>
      </c>
      <c r="CD31" s="18" t="s">
        <v>15</v>
      </c>
      <c r="CE31" s="18" t="s">
        <v>15</v>
      </c>
      <c r="CF31" s="18" t="s">
        <v>15</v>
      </c>
      <c r="CG31" s="18" t="s">
        <v>15</v>
      </c>
      <c r="CH31" s="18" t="s">
        <v>15</v>
      </c>
      <c r="CI31" s="18" t="s">
        <v>15</v>
      </c>
      <c r="CJ31" s="18" t="s">
        <v>15</v>
      </c>
      <c r="CK31" s="18" t="s">
        <v>15</v>
      </c>
      <c r="CL31" s="18" t="s">
        <v>15</v>
      </c>
      <c r="CM31" s="47"/>
      <c r="CN31" s="18" t="s">
        <v>15</v>
      </c>
      <c r="CO31" s="18" t="s">
        <v>15</v>
      </c>
      <c r="CP31" s="18" t="s">
        <v>15</v>
      </c>
      <c r="CQ31" s="18" t="s">
        <v>15</v>
      </c>
      <c r="CR31" s="18" t="s">
        <v>15</v>
      </c>
      <c r="CS31" s="18"/>
      <c r="CT31" s="18" t="s">
        <v>15</v>
      </c>
      <c r="CU31" s="18" t="s">
        <v>15</v>
      </c>
      <c r="CV31" s="18" t="s">
        <v>15</v>
      </c>
      <c r="CW31" s="18" t="s">
        <v>15</v>
      </c>
      <c r="CX31" s="18" t="s">
        <v>15</v>
      </c>
      <c r="CY31" s="18" t="s">
        <v>15</v>
      </c>
      <c r="CZ31" s="18" t="s">
        <v>15</v>
      </c>
      <c r="DA31" s="18" t="s">
        <v>15</v>
      </c>
      <c r="DB31" s="33"/>
      <c r="DC31" s="33"/>
      <c r="DD31" s="33"/>
      <c r="DE31" s="33"/>
      <c r="DF31" s="33"/>
      <c r="DG31" s="33"/>
      <c r="DH31" s="33"/>
      <c r="DI31" s="33"/>
      <c r="DJ31" s="33"/>
      <c r="DK31" s="33"/>
      <c r="DL31" s="33"/>
      <c r="DM31" s="33"/>
      <c r="DN31" s="33"/>
      <c r="DO31" s="33"/>
      <c r="DP31" s="33"/>
      <c r="DQ31" s="33"/>
      <c r="DR31" s="33"/>
      <c r="DS31" s="33"/>
      <c r="DT31" s="33"/>
      <c r="EG31" s="33"/>
      <c r="EH31" s="64"/>
      <c r="EI31" s="64"/>
      <c r="EK31" s="64"/>
      <c r="EL31" s="64"/>
      <c r="EM31" s="64"/>
    </row>
    <row r="32" spans="1:143" x14ac:dyDescent="0.3">
      <c r="A32" s="18">
        <v>1912</v>
      </c>
      <c r="B32" s="18" t="s">
        <v>15</v>
      </c>
      <c r="C32" s="18" t="s">
        <v>15</v>
      </c>
      <c r="D32" s="18" t="s">
        <v>15</v>
      </c>
      <c r="E32" s="18" t="s">
        <v>15</v>
      </c>
      <c r="F32" s="18" t="s">
        <v>15</v>
      </c>
      <c r="G32" s="18" t="s">
        <v>15</v>
      </c>
      <c r="H32" s="18" t="s">
        <v>15</v>
      </c>
      <c r="I32" s="18" t="s">
        <v>15</v>
      </c>
      <c r="J32" s="18" t="s">
        <v>15</v>
      </c>
      <c r="K32" s="18" t="s">
        <v>15</v>
      </c>
      <c r="L32" s="18" t="s">
        <v>15</v>
      </c>
      <c r="M32" s="18" t="s">
        <v>15</v>
      </c>
      <c r="N32" s="18" t="s">
        <v>15</v>
      </c>
      <c r="O32" s="18" t="s">
        <v>15</v>
      </c>
      <c r="P32" s="18" t="s">
        <v>15</v>
      </c>
      <c r="Q32" s="18" t="s">
        <v>15</v>
      </c>
      <c r="R32" s="47"/>
      <c r="S32" s="18" t="s">
        <v>15</v>
      </c>
      <c r="T32" s="18" t="s">
        <v>15</v>
      </c>
      <c r="U32" s="18" t="s">
        <v>15</v>
      </c>
      <c r="V32" s="18" t="s">
        <v>15</v>
      </c>
      <c r="W32" s="18" t="s">
        <v>15</v>
      </c>
      <c r="X32" s="18" t="s">
        <v>15</v>
      </c>
      <c r="Y32" s="18" t="s">
        <v>15</v>
      </c>
      <c r="Z32" s="18" t="s">
        <v>15</v>
      </c>
      <c r="AA32" s="18" t="s">
        <v>15</v>
      </c>
      <c r="AB32" s="18" t="s">
        <v>15</v>
      </c>
      <c r="AC32" s="18" t="s">
        <v>15</v>
      </c>
      <c r="AD32" s="18" t="s">
        <v>15</v>
      </c>
      <c r="AE32" s="18" t="s">
        <v>15</v>
      </c>
      <c r="AF32" s="18" t="s">
        <v>15</v>
      </c>
      <c r="AG32" s="18" t="s">
        <v>15</v>
      </c>
      <c r="AH32" s="18" t="s">
        <v>15</v>
      </c>
      <c r="AI32" s="18" t="s">
        <v>15</v>
      </c>
      <c r="AJ32" s="18" t="s">
        <v>15</v>
      </c>
      <c r="AK32" s="18" t="s">
        <v>15</v>
      </c>
      <c r="AL32" s="18" t="s">
        <v>15</v>
      </c>
      <c r="AM32" s="18" t="s">
        <v>15</v>
      </c>
      <c r="AN32" s="18" t="s">
        <v>15</v>
      </c>
      <c r="AO32" s="18" t="s">
        <v>15</v>
      </c>
      <c r="AP32" s="18" t="s">
        <v>15</v>
      </c>
      <c r="AQ32" s="18" t="s">
        <v>15</v>
      </c>
      <c r="AR32" s="18" t="s">
        <v>15</v>
      </c>
      <c r="AS32" s="18" t="s">
        <v>15</v>
      </c>
      <c r="AT32" s="18" t="s">
        <v>15</v>
      </c>
      <c r="AU32" s="18"/>
      <c r="AV32" s="18" t="s">
        <v>15</v>
      </c>
      <c r="AW32" s="18" t="s">
        <v>15</v>
      </c>
      <c r="AX32" s="18" t="s">
        <v>15</v>
      </c>
      <c r="AY32" s="18" t="s">
        <v>15</v>
      </c>
      <c r="AZ32" s="18" t="s">
        <v>15</v>
      </c>
      <c r="BA32" s="18" t="s">
        <v>15</v>
      </c>
      <c r="BB32" s="18" t="s">
        <v>15</v>
      </c>
      <c r="BC32" s="18" t="s">
        <v>15</v>
      </c>
      <c r="BD32" s="18" t="s">
        <v>15</v>
      </c>
      <c r="BE32" s="18" t="s">
        <v>15</v>
      </c>
      <c r="BF32" s="18" t="s">
        <v>15</v>
      </c>
      <c r="BG32" s="18" t="s">
        <v>15</v>
      </c>
      <c r="BH32" s="18" t="s">
        <v>15</v>
      </c>
      <c r="BI32" s="18"/>
      <c r="BJ32" s="18" t="s">
        <v>15</v>
      </c>
      <c r="BK32" s="18" t="s">
        <v>15</v>
      </c>
      <c r="BL32" s="18" t="s">
        <v>15</v>
      </c>
      <c r="BM32" s="18" t="s">
        <v>15</v>
      </c>
      <c r="BN32" s="18" t="s">
        <v>15</v>
      </c>
      <c r="BO32" s="18" t="s">
        <v>15</v>
      </c>
      <c r="BP32" s="18" t="s">
        <v>15</v>
      </c>
      <c r="BQ32" s="18" t="s">
        <v>15</v>
      </c>
      <c r="BR32" s="18" t="s">
        <v>15</v>
      </c>
      <c r="BS32" s="18" t="s">
        <v>15</v>
      </c>
      <c r="BT32" s="18" t="s">
        <v>15</v>
      </c>
      <c r="BU32" s="18" t="s">
        <v>15</v>
      </c>
      <c r="BV32" s="18" t="s">
        <v>15</v>
      </c>
      <c r="BW32" s="18" t="s">
        <v>15</v>
      </c>
      <c r="BX32" s="18" t="s">
        <v>15</v>
      </c>
      <c r="BY32" s="47"/>
      <c r="BZ32" s="18" t="s">
        <v>15</v>
      </c>
      <c r="CA32" s="18" t="s">
        <v>15</v>
      </c>
      <c r="CB32" s="18" t="s">
        <v>15</v>
      </c>
      <c r="CC32" s="18" t="s">
        <v>15</v>
      </c>
      <c r="CD32" s="18" t="s">
        <v>15</v>
      </c>
      <c r="CE32" s="18" t="s">
        <v>15</v>
      </c>
      <c r="CF32" s="18" t="s">
        <v>15</v>
      </c>
      <c r="CG32" s="18" t="s">
        <v>15</v>
      </c>
      <c r="CH32" s="18" t="s">
        <v>15</v>
      </c>
      <c r="CI32" s="18" t="s">
        <v>15</v>
      </c>
      <c r="CJ32" s="18" t="s">
        <v>15</v>
      </c>
      <c r="CK32" s="18" t="s">
        <v>15</v>
      </c>
      <c r="CL32" s="18" t="s">
        <v>15</v>
      </c>
      <c r="CM32" s="47"/>
      <c r="CN32" s="18" t="s">
        <v>15</v>
      </c>
      <c r="CO32" s="18" t="s">
        <v>15</v>
      </c>
      <c r="CP32" s="18" t="s">
        <v>15</v>
      </c>
      <c r="CQ32" s="18" t="s">
        <v>15</v>
      </c>
      <c r="CR32" s="18" t="s">
        <v>15</v>
      </c>
      <c r="CS32" s="18"/>
      <c r="CT32" s="18" t="s">
        <v>15</v>
      </c>
      <c r="CU32" s="18" t="s">
        <v>15</v>
      </c>
      <c r="CV32" s="18" t="s">
        <v>15</v>
      </c>
      <c r="CW32" s="18" t="s">
        <v>15</v>
      </c>
      <c r="CX32" s="18" t="s">
        <v>15</v>
      </c>
      <c r="CY32" s="18" t="s">
        <v>15</v>
      </c>
      <c r="CZ32" s="18" t="s">
        <v>15</v>
      </c>
      <c r="DA32" s="18" t="s">
        <v>15</v>
      </c>
      <c r="DB32" s="33"/>
      <c r="DC32" s="33"/>
      <c r="DD32" s="33"/>
      <c r="DE32" s="33"/>
      <c r="DF32" s="33"/>
      <c r="DG32" s="33"/>
      <c r="DH32" s="33"/>
      <c r="DI32" s="33"/>
      <c r="DJ32" s="33"/>
      <c r="DK32" s="33"/>
      <c r="DL32" s="33"/>
      <c r="DM32" s="33"/>
      <c r="DN32" s="33"/>
      <c r="DO32" s="33"/>
      <c r="DP32" s="33"/>
      <c r="DQ32" s="33"/>
      <c r="DR32" s="33"/>
      <c r="DS32" s="33"/>
      <c r="DT32" s="33"/>
      <c r="EG32" s="33"/>
      <c r="EH32" s="64"/>
      <c r="EI32" s="64"/>
      <c r="EK32" s="64"/>
      <c r="EL32" s="64"/>
      <c r="EM32" s="64"/>
    </row>
    <row r="33" spans="1:143" x14ac:dyDescent="0.3">
      <c r="A33" s="18">
        <v>1913</v>
      </c>
      <c r="B33" s="18" t="s">
        <v>15</v>
      </c>
      <c r="C33" s="18" t="s">
        <v>15</v>
      </c>
      <c r="D33" s="18" t="s">
        <v>15</v>
      </c>
      <c r="E33" s="18" t="s">
        <v>15</v>
      </c>
      <c r="F33" s="18" t="s">
        <v>15</v>
      </c>
      <c r="G33" s="18" t="s">
        <v>15</v>
      </c>
      <c r="H33" s="18" t="s">
        <v>15</v>
      </c>
      <c r="I33" s="18" t="s">
        <v>15</v>
      </c>
      <c r="J33" s="18" t="s">
        <v>15</v>
      </c>
      <c r="K33" s="18" t="s">
        <v>15</v>
      </c>
      <c r="L33" s="18" t="s">
        <v>15</v>
      </c>
      <c r="M33" s="18" t="s">
        <v>15</v>
      </c>
      <c r="N33" s="18" t="s">
        <v>15</v>
      </c>
      <c r="O33" s="18" t="s">
        <v>15</v>
      </c>
      <c r="P33" s="18" t="s">
        <v>15</v>
      </c>
      <c r="Q33" s="18" t="s">
        <v>15</v>
      </c>
      <c r="R33" s="47"/>
      <c r="S33" s="18" t="s">
        <v>15</v>
      </c>
      <c r="T33" s="18" t="s">
        <v>15</v>
      </c>
      <c r="U33" s="18" t="s">
        <v>15</v>
      </c>
      <c r="V33" s="18" t="s">
        <v>15</v>
      </c>
      <c r="W33" s="18" t="s">
        <v>15</v>
      </c>
      <c r="X33" s="18" t="s">
        <v>15</v>
      </c>
      <c r="Y33" s="18" t="s">
        <v>15</v>
      </c>
      <c r="Z33" s="18" t="s">
        <v>15</v>
      </c>
      <c r="AA33" s="18" t="s">
        <v>15</v>
      </c>
      <c r="AB33" s="18" t="s">
        <v>15</v>
      </c>
      <c r="AC33" s="18" t="s">
        <v>15</v>
      </c>
      <c r="AD33" s="18" t="s">
        <v>15</v>
      </c>
      <c r="AE33" s="18" t="s">
        <v>15</v>
      </c>
      <c r="AF33" s="18" t="s">
        <v>15</v>
      </c>
      <c r="AG33" s="18" t="s">
        <v>15</v>
      </c>
      <c r="AH33" s="18" t="s">
        <v>15</v>
      </c>
      <c r="AI33" s="18" t="s">
        <v>15</v>
      </c>
      <c r="AJ33" s="18" t="s">
        <v>15</v>
      </c>
      <c r="AK33" s="18" t="s">
        <v>15</v>
      </c>
      <c r="AL33" s="18" t="s">
        <v>15</v>
      </c>
      <c r="AM33" s="18" t="s">
        <v>15</v>
      </c>
      <c r="AN33" s="18" t="s">
        <v>15</v>
      </c>
      <c r="AO33" s="18" t="s">
        <v>15</v>
      </c>
      <c r="AP33" s="18" t="s">
        <v>15</v>
      </c>
      <c r="AQ33" s="18" t="s">
        <v>15</v>
      </c>
      <c r="AR33" s="18" t="s">
        <v>15</v>
      </c>
      <c r="AS33" s="18" t="s">
        <v>15</v>
      </c>
      <c r="AT33" s="18" t="s">
        <v>15</v>
      </c>
      <c r="AU33" s="18"/>
      <c r="AV33" s="18" t="s">
        <v>15</v>
      </c>
      <c r="AW33" s="18" t="s">
        <v>15</v>
      </c>
      <c r="AX33" s="18" t="s">
        <v>15</v>
      </c>
      <c r="AY33" s="18" t="s">
        <v>15</v>
      </c>
      <c r="AZ33" s="18" t="s">
        <v>15</v>
      </c>
      <c r="BA33" s="18" t="s">
        <v>15</v>
      </c>
      <c r="BB33" s="18" t="s">
        <v>15</v>
      </c>
      <c r="BC33" s="18" t="s">
        <v>15</v>
      </c>
      <c r="BD33" s="18" t="s">
        <v>15</v>
      </c>
      <c r="BE33" s="18" t="s">
        <v>15</v>
      </c>
      <c r="BF33" s="18" t="s">
        <v>15</v>
      </c>
      <c r="BG33" s="18" t="s">
        <v>15</v>
      </c>
      <c r="BH33" s="18" t="s">
        <v>15</v>
      </c>
      <c r="BI33" s="18"/>
      <c r="BJ33" s="18" t="s">
        <v>15</v>
      </c>
      <c r="BK33" s="18" t="s">
        <v>15</v>
      </c>
      <c r="BL33" s="18" t="s">
        <v>15</v>
      </c>
      <c r="BM33" s="18" t="s">
        <v>15</v>
      </c>
      <c r="BN33" s="18" t="s">
        <v>15</v>
      </c>
      <c r="BO33" s="18" t="s">
        <v>15</v>
      </c>
      <c r="BP33" s="18" t="s">
        <v>15</v>
      </c>
      <c r="BQ33" s="18" t="s">
        <v>15</v>
      </c>
      <c r="BR33" s="18" t="s">
        <v>15</v>
      </c>
      <c r="BS33" s="18" t="s">
        <v>15</v>
      </c>
      <c r="BT33" s="18" t="s">
        <v>15</v>
      </c>
      <c r="BU33" s="18" t="s">
        <v>15</v>
      </c>
      <c r="BV33" s="18" t="s">
        <v>15</v>
      </c>
      <c r="BW33" s="18" t="s">
        <v>15</v>
      </c>
      <c r="BX33" s="18" t="s">
        <v>15</v>
      </c>
      <c r="BY33" s="47"/>
      <c r="BZ33" s="18" t="s">
        <v>15</v>
      </c>
      <c r="CA33" s="18" t="s">
        <v>15</v>
      </c>
      <c r="CB33" s="18" t="s">
        <v>15</v>
      </c>
      <c r="CC33" s="18" t="s">
        <v>15</v>
      </c>
      <c r="CD33" s="18" t="s">
        <v>15</v>
      </c>
      <c r="CE33" s="18" t="s">
        <v>15</v>
      </c>
      <c r="CF33" s="18" t="s">
        <v>15</v>
      </c>
      <c r="CG33" s="18" t="s">
        <v>15</v>
      </c>
      <c r="CH33" s="18" t="s">
        <v>15</v>
      </c>
      <c r="CI33" s="18" t="s">
        <v>15</v>
      </c>
      <c r="CJ33" s="18" t="s">
        <v>15</v>
      </c>
      <c r="CK33" s="18" t="s">
        <v>15</v>
      </c>
      <c r="CL33" s="18" t="s">
        <v>15</v>
      </c>
      <c r="CM33" s="47"/>
      <c r="CN33" s="18" t="s">
        <v>15</v>
      </c>
      <c r="CO33" s="18" t="s">
        <v>15</v>
      </c>
      <c r="CP33" s="18" t="s">
        <v>15</v>
      </c>
      <c r="CQ33" s="18" t="s">
        <v>15</v>
      </c>
      <c r="CR33" s="18" t="s">
        <v>15</v>
      </c>
      <c r="CS33" s="18"/>
      <c r="CT33" s="18" t="s">
        <v>15</v>
      </c>
      <c r="CU33" s="18" t="s">
        <v>15</v>
      </c>
      <c r="CV33" s="18" t="s">
        <v>15</v>
      </c>
      <c r="CW33" s="18" t="s">
        <v>15</v>
      </c>
      <c r="CX33" s="18" t="s">
        <v>15</v>
      </c>
      <c r="CY33" s="18" t="s">
        <v>15</v>
      </c>
      <c r="CZ33" s="18" t="s">
        <v>15</v>
      </c>
      <c r="DA33" s="18" t="s">
        <v>15</v>
      </c>
      <c r="DB33" s="33"/>
      <c r="DC33" s="33"/>
      <c r="DD33" s="33"/>
      <c r="DE33" s="33"/>
      <c r="DF33" s="33"/>
      <c r="DG33" s="33"/>
      <c r="DH33" s="33"/>
      <c r="DI33" s="33"/>
      <c r="DJ33" s="33"/>
      <c r="DK33" s="33"/>
      <c r="DL33" s="33"/>
      <c r="DM33" s="33"/>
      <c r="DN33" s="33"/>
      <c r="DO33" s="33"/>
      <c r="DP33" s="33"/>
      <c r="DQ33" s="33"/>
      <c r="DR33" s="33"/>
      <c r="DS33" s="33"/>
      <c r="DT33" s="33"/>
      <c r="EG33" s="33"/>
      <c r="EH33" s="64"/>
      <c r="EI33" s="64"/>
      <c r="EK33" s="64"/>
      <c r="EL33" s="64"/>
      <c r="EM33" s="64"/>
    </row>
    <row r="34" spans="1:143" x14ac:dyDescent="0.3">
      <c r="A34" s="18">
        <v>1914</v>
      </c>
      <c r="B34" s="18" t="s">
        <v>15</v>
      </c>
      <c r="C34" s="18" t="s">
        <v>15</v>
      </c>
      <c r="D34" s="18" t="s">
        <v>15</v>
      </c>
      <c r="E34" s="18" t="s">
        <v>15</v>
      </c>
      <c r="F34" s="18" t="s">
        <v>15</v>
      </c>
      <c r="G34" s="18" t="s">
        <v>15</v>
      </c>
      <c r="H34" s="18" t="s">
        <v>15</v>
      </c>
      <c r="I34" s="18" t="s">
        <v>15</v>
      </c>
      <c r="J34" s="18" t="s">
        <v>15</v>
      </c>
      <c r="K34" s="18" t="s">
        <v>15</v>
      </c>
      <c r="L34" s="18" t="s">
        <v>15</v>
      </c>
      <c r="M34" s="18" t="s">
        <v>15</v>
      </c>
      <c r="N34" s="18" t="s">
        <v>15</v>
      </c>
      <c r="O34" s="18" t="s">
        <v>15</v>
      </c>
      <c r="P34" s="18" t="s">
        <v>15</v>
      </c>
      <c r="Q34" s="18" t="s">
        <v>15</v>
      </c>
      <c r="R34" s="47"/>
      <c r="S34" s="18" t="s">
        <v>15</v>
      </c>
      <c r="T34" s="18" t="s">
        <v>15</v>
      </c>
      <c r="U34" s="18" t="s">
        <v>15</v>
      </c>
      <c r="V34" s="18" t="s">
        <v>15</v>
      </c>
      <c r="W34" s="18" t="s">
        <v>15</v>
      </c>
      <c r="X34" s="18" t="s">
        <v>15</v>
      </c>
      <c r="Y34" s="18" t="s">
        <v>15</v>
      </c>
      <c r="Z34" s="18" t="s">
        <v>15</v>
      </c>
      <c r="AA34" s="18" t="s">
        <v>15</v>
      </c>
      <c r="AB34" s="18" t="s">
        <v>15</v>
      </c>
      <c r="AC34" s="18" t="s">
        <v>15</v>
      </c>
      <c r="AD34" s="18" t="s">
        <v>15</v>
      </c>
      <c r="AE34" s="18" t="s">
        <v>15</v>
      </c>
      <c r="AF34" s="18" t="s">
        <v>15</v>
      </c>
      <c r="AG34" s="18" t="s">
        <v>15</v>
      </c>
      <c r="AH34" s="18" t="s">
        <v>15</v>
      </c>
      <c r="AI34" s="18" t="s">
        <v>15</v>
      </c>
      <c r="AJ34" s="18" t="s">
        <v>15</v>
      </c>
      <c r="AK34" s="18" t="s">
        <v>15</v>
      </c>
      <c r="AL34" s="18" t="s">
        <v>15</v>
      </c>
      <c r="AM34" s="18" t="s">
        <v>15</v>
      </c>
      <c r="AN34" s="18" t="s">
        <v>15</v>
      </c>
      <c r="AO34" s="18" t="s">
        <v>15</v>
      </c>
      <c r="AP34" s="18" t="s">
        <v>15</v>
      </c>
      <c r="AQ34" s="18" t="s">
        <v>15</v>
      </c>
      <c r="AR34" s="18" t="s">
        <v>15</v>
      </c>
      <c r="AS34" s="18" t="s">
        <v>15</v>
      </c>
      <c r="AT34" s="18" t="s">
        <v>15</v>
      </c>
      <c r="AU34" s="18"/>
      <c r="AV34" s="18" t="s">
        <v>15</v>
      </c>
      <c r="AW34" s="18" t="s">
        <v>15</v>
      </c>
      <c r="AX34" s="18" t="s">
        <v>15</v>
      </c>
      <c r="AY34" s="18" t="s">
        <v>15</v>
      </c>
      <c r="AZ34" s="18" t="s">
        <v>15</v>
      </c>
      <c r="BA34" s="18" t="s">
        <v>15</v>
      </c>
      <c r="BB34" s="18" t="s">
        <v>15</v>
      </c>
      <c r="BC34" s="18" t="s">
        <v>15</v>
      </c>
      <c r="BD34" s="18" t="s">
        <v>15</v>
      </c>
      <c r="BE34" s="18" t="s">
        <v>15</v>
      </c>
      <c r="BF34" s="18" t="s">
        <v>15</v>
      </c>
      <c r="BG34" s="18" t="s">
        <v>15</v>
      </c>
      <c r="BH34" s="18" t="s">
        <v>15</v>
      </c>
      <c r="BI34" s="18"/>
      <c r="BJ34" s="18" t="s">
        <v>15</v>
      </c>
      <c r="BK34" s="18" t="s">
        <v>15</v>
      </c>
      <c r="BL34" s="18" t="s">
        <v>15</v>
      </c>
      <c r="BM34" s="18" t="s">
        <v>15</v>
      </c>
      <c r="BN34" s="18" t="s">
        <v>15</v>
      </c>
      <c r="BO34" s="18" t="s">
        <v>15</v>
      </c>
      <c r="BP34" s="18" t="s">
        <v>15</v>
      </c>
      <c r="BQ34" s="18" t="s">
        <v>15</v>
      </c>
      <c r="BR34" s="18" t="s">
        <v>15</v>
      </c>
      <c r="BS34" s="18" t="s">
        <v>15</v>
      </c>
      <c r="BT34" s="18" t="s">
        <v>15</v>
      </c>
      <c r="BU34" s="18" t="s">
        <v>15</v>
      </c>
      <c r="BV34" s="18" t="s">
        <v>15</v>
      </c>
      <c r="BW34" s="18" t="s">
        <v>15</v>
      </c>
      <c r="BX34" s="18" t="s">
        <v>15</v>
      </c>
      <c r="BY34" s="47"/>
      <c r="BZ34" s="18" t="s">
        <v>15</v>
      </c>
      <c r="CA34" s="18" t="s">
        <v>15</v>
      </c>
      <c r="CB34" s="18" t="s">
        <v>15</v>
      </c>
      <c r="CC34" s="18" t="s">
        <v>15</v>
      </c>
      <c r="CD34" s="18" t="s">
        <v>15</v>
      </c>
      <c r="CE34" s="18" t="s">
        <v>15</v>
      </c>
      <c r="CF34" s="18" t="s">
        <v>15</v>
      </c>
      <c r="CG34" s="18" t="s">
        <v>15</v>
      </c>
      <c r="CH34" s="18" t="s">
        <v>15</v>
      </c>
      <c r="CI34" s="18" t="s">
        <v>15</v>
      </c>
      <c r="CJ34" s="18" t="s">
        <v>15</v>
      </c>
      <c r="CK34" s="18" t="s">
        <v>15</v>
      </c>
      <c r="CL34" s="18" t="s">
        <v>15</v>
      </c>
      <c r="CM34" s="47"/>
      <c r="CN34" s="18" t="s">
        <v>15</v>
      </c>
      <c r="CO34" s="18" t="s">
        <v>15</v>
      </c>
      <c r="CP34" s="18" t="s">
        <v>15</v>
      </c>
      <c r="CQ34" s="18" t="s">
        <v>15</v>
      </c>
      <c r="CR34" s="18" t="s">
        <v>15</v>
      </c>
      <c r="CS34" s="18"/>
      <c r="CT34" s="18" t="s">
        <v>15</v>
      </c>
      <c r="CU34" s="18" t="s">
        <v>15</v>
      </c>
      <c r="CV34" s="18" t="s">
        <v>15</v>
      </c>
      <c r="CW34" s="18" t="s">
        <v>15</v>
      </c>
      <c r="CX34" s="18" t="s">
        <v>15</v>
      </c>
      <c r="CY34" s="18" t="s">
        <v>15</v>
      </c>
      <c r="CZ34" s="18" t="s">
        <v>15</v>
      </c>
      <c r="DA34" s="18" t="s">
        <v>15</v>
      </c>
      <c r="DB34" s="33"/>
      <c r="DC34" s="33"/>
      <c r="DD34" s="33"/>
      <c r="DE34" s="33"/>
      <c r="DF34" s="33"/>
      <c r="DG34" s="33"/>
      <c r="DH34" s="33"/>
      <c r="DI34" s="33"/>
      <c r="DJ34" s="33"/>
      <c r="DK34" s="33"/>
      <c r="DL34" s="33"/>
      <c r="DM34" s="33"/>
      <c r="DN34" s="33"/>
      <c r="DO34" s="33"/>
      <c r="DP34" s="33"/>
      <c r="DQ34" s="33"/>
      <c r="DR34" s="33"/>
      <c r="DS34" s="33"/>
      <c r="DT34" s="33"/>
      <c r="EG34" s="33"/>
      <c r="EH34" s="64"/>
      <c r="EI34" s="64"/>
      <c r="EK34" s="64"/>
      <c r="EL34" s="64"/>
      <c r="EM34" s="64"/>
    </row>
    <row r="35" spans="1:143" x14ac:dyDescent="0.3">
      <c r="A35" s="18">
        <v>1915</v>
      </c>
      <c r="B35" s="18" t="s">
        <v>15</v>
      </c>
      <c r="C35" s="18" t="s">
        <v>15</v>
      </c>
      <c r="D35" s="18" t="s">
        <v>15</v>
      </c>
      <c r="E35" s="18" t="s">
        <v>15</v>
      </c>
      <c r="F35" s="18" t="s">
        <v>15</v>
      </c>
      <c r="G35" s="18" t="s">
        <v>15</v>
      </c>
      <c r="H35" s="18" t="s">
        <v>15</v>
      </c>
      <c r="I35" s="18" t="s">
        <v>15</v>
      </c>
      <c r="J35" s="18" t="s">
        <v>15</v>
      </c>
      <c r="K35" s="18" t="s">
        <v>15</v>
      </c>
      <c r="L35" s="18" t="s">
        <v>15</v>
      </c>
      <c r="M35" s="18" t="s">
        <v>15</v>
      </c>
      <c r="N35" s="18" t="s">
        <v>15</v>
      </c>
      <c r="O35" s="18" t="s">
        <v>15</v>
      </c>
      <c r="P35" s="18" t="s">
        <v>15</v>
      </c>
      <c r="Q35" s="18" t="s">
        <v>15</v>
      </c>
      <c r="R35" s="47"/>
      <c r="S35" s="18" t="s">
        <v>15</v>
      </c>
      <c r="T35" s="18" t="s">
        <v>15</v>
      </c>
      <c r="U35" s="18" t="s">
        <v>15</v>
      </c>
      <c r="V35" s="18" t="s">
        <v>15</v>
      </c>
      <c r="W35" s="18" t="s">
        <v>15</v>
      </c>
      <c r="X35" s="18" t="s">
        <v>15</v>
      </c>
      <c r="Y35" s="18" t="s">
        <v>15</v>
      </c>
      <c r="Z35" s="18" t="s">
        <v>15</v>
      </c>
      <c r="AA35" s="18" t="s">
        <v>15</v>
      </c>
      <c r="AB35" s="18" t="s">
        <v>15</v>
      </c>
      <c r="AC35" s="18" t="s">
        <v>15</v>
      </c>
      <c r="AD35" s="18" t="s">
        <v>15</v>
      </c>
      <c r="AE35" s="18" t="s">
        <v>15</v>
      </c>
      <c r="AF35" s="18" t="s">
        <v>15</v>
      </c>
      <c r="AG35" s="18" t="s">
        <v>15</v>
      </c>
      <c r="AH35" s="18" t="s">
        <v>15</v>
      </c>
      <c r="AI35" s="18" t="s">
        <v>15</v>
      </c>
      <c r="AJ35" s="18" t="s">
        <v>15</v>
      </c>
      <c r="AK35" s="18" t="s">
        <v>15</v>
      </c>
      <c r="AL35" s="18" t="s">
        <v>15</v>
      </c>
      <c r="AM35" s="18" t="s">
        <v>15</v>
      </c>
      <c r="AN35" s="18" t="s">
        <v>15</v>
      </c>
      <c r="AO35" s="18" t="s">
        <v>15</v>
      </c>
      <c r="AP35" s="18" t="s">
        <v>15</v>
      </c>
      <c r="AQ35" s="18" t="s">
        <v>15</v>
      </c>
      <c r="AR35" s="18" t="s">
        <v>15</v>
      </c>
      <c r="AS35" s="18" t="s">
        <v>15</v>
      </c>
      <c r="AT35" s="18" t="s">
        <v>15</v>
      </c>
      <c r="AU35" s="18"/>
      <c r="AV35" s="18" t="s">
        <v>15</v>
      </c>
      <c r="AW35" s="18" t="s">
        <v>15</v>
      </c>
      <c r="AX35" s="18" t="s">
        <v>15</v>
      </c>
      <c r="AY35" s="18" t="s">
        <v>15</v>
      </c>
      <c r="AZ35" s="18" t="s">
        <v>15</v>
      </c>
      <c r="BA35" s="18" t="s">
        <v>15</v>
      </c>
      <c r="BB35" s="18" t="s">
        <v>15</v>
      </c>
      <c r="BC35" s="18" t="s">
        <v>15</v>
      </c>
      <c r="BD35" s="18" t="s">
        <v>15</v>
      </c>
      <c r="BE35" s="18" t="s">
        <v>15</v>
      </c>
      <c r="BF35" s="18" t="s">
        <v>15</v>
      </c>
      <c r="BG35" s="18" t="s">
        <v>15</v>
      </c>
      <c r="BH35" s="18" t="s">
        <v>15</v>
      </c>
      <c r="BI35" s="18"/>
      <c r="BJ35" s="18" t="s">
        <v>15</v>
      </c>
      <c r="BK35" s="18" t="s">
        <v>15</v>
      </c>
      <c r="BL35" s="18" t="s">
        <v>15</v>
      </c>
      <c r="BM35" s="18" t="s">
        <v>15</v>
      </c>
      <c r="BN35" s="18" t="s">
        <v>15</v>
      </c>
      <c r="BO35" s="18" t="s">
        <v>15</v>
      </c>
      <c r="BP35" s="18" t="s">
        <v>15</v>
      </c>
      <c r="BQ35" s="18" t="s">
        <v>15</v>
      </c>
      <c r="BR35" s="18" t="s">
        <v>15</v>
      </c>
      <c r="BS35" s="18" t="s">
        <v>15</v>
      </c>
      <c r="BT35" s="18" t="s">
        <v>15</v>
      </c>
      <c r="BU35" s="18" t="s">
        <v>15</v>
      </c>
      <c r="BV35" s="18" t="s">
        <v>15</v>
      </c>
      <c r="BW35" s="18" t="s">
        <v>15</v>
      </c>
      <c r="BX35" s="18" t="s">
        <v>15</v>
      </c>
      <c r="BY35" s="47"/>
      <c r="BZ35" s="18" t="s">
        <v>15</v>
      </c>
      <c r="CA35" s="18" t="s">
        <v>15</v>
      </c>
      <c r="CB35" s="18" t="s">
        <v>15</v>
      </c>
      <c r="CC35" s="18" t="s">
        <v>15</v>
      </c>
      <c r="CD35" s="18" t="s">
        <v>15</v>
      </c>
      <c r="CE35" s="18" t="s">
        <v>15</v>
      </c>
      <c r="CF35" s="18" t="s">
        <v>15</v>
      </c>
      <c r="CG35" s="18" t="s">
        <v>15</v>
      </c>
      <c r="CH35" s="18" t="s">
        <v>15</v>
      </c>
      <c r="CI35" s="18" t="s">
        <v>15</v>
      </c>
      <c r="CJ35" s="18" t="s">
        <v>15</v>
      </c>
      <c r="CK35" s="18" t="s">
        <v>15</v>
      </c>
      <c r="CL35" s="18" t="s">
        <v>15</v>
      </c>
      <c r="CM35" s="47"/>
      <c r="CN35" s="18" t="s">
        <v>15</v>
      </c>
      <c r="CO35" s="18" t="s">
        <v>15</v>
      </c>
      <c r="CP35" s="18" t="s">
        <v>15</v>
      </c>
      <c r="CQ35" s="18" t="s">
        <v>15</v>
      </c>
      <c r="CR35" s="18" t="s">
        <v>15</v>
      </c>
      <c r="CS35" s="18"/>
      <c r="CT35" s="18" t="s">
        <v>15</v>
      </c>
      <c r="CU35" s="18" t="s">
        <v>15</v>
      </c>
      <c r="CV35" s="18" t="s">
        <v>15</v>
      </c>
      <c r="CW35" s="18" t="s">
        <v>15</v>
      </c>
      <c r="CX35" s="18" t="s">
        <v>15</v>
      </c>
      <c r="CY35" s="18" t="s">
        <v>15</v>
      </c>
      <c r="CZ35" s="18" t="s">
        <v>15</v>
      </c>
      <c r="DA35" s="18" t="s">
        <v>15</v>
      </c>
      <c r="DB35" s="33"/>
      <c r="DC35" s="33"/>
      <c r="DD35" s="33"/>
      <c r="DE35" s="33"/>
      <c r="DF35" s="33"/>
      <c r="DG35" s="33"/>
      <c r="DH35" s="33"/>
      <c r="DI35" s="33"/>
      <c r="DJ35" s="33"/>
      <c r="DK35" s="33"/>
      <c r="DL35" s="33"/>
      <c r="DM35" s="33"/>
      <c r="DN35" s="33"/>
      <c r="DO35" s="33"/>
      <c r="DP35" s="33"/>
      <c r="DQ35" s="33"/>
      <c r="DR35" s="33"/>
      <c r="DS35" s="33"/>
      <c r="DT35" s="33"/>
      <c r="EG35" s="33"/>
      <c r="EH35" s="64"/>
      <c r="EI35" s="64"/>
      <c r="EK35" s="64"/>
      <c r="EL35" s="64"/>
      <c r="EM35" s="64"/>
    </row>
    <row r="36" spans="1:143" x14ac:dyDescent="0.3">
      <c r="A36" s="18">
        <v>1916</v>
      </c>
      <c r="B36" s="18" t="s">
        <v>15</v>
      </c>
      <c r="C36" s="18" t="s">
        <v>15</v>
      </c>
      <c r="D36" s="18" t="s">
        <v>15</v>
      </c>
      <c r="E36" s="18" t="s">
        <v>15</v>
      </c>
      <c r="F36" s="18" t="s">
        <v>15</v>
      </c>
      <c r="G36" s="18" t="s">
        <v>15</v>
      </c>
      <c r="H36" s="18" t="s">
        <v>15</v>
      </c>
      <c r="I36" s="18" t="s">
        <v>15</v>
      </c>
      <c r="J36" s="18" t="s">
        <v>15</v>
      </c>
      <c r="K36" s="18" t="s">
        <v>15</v>
      </c>
      <c r="L36" s="18" t="s">
        <v>15</v>
      </c>
      <c r="M36" s="18" t="s">
        <v>15</v>
      </c>
      <c r="N36" s="18" t="s">
        <v>15</v>
      </c>
      <c r="O36" s="18" t="s">
        <v>15</v>
      </c>
      <c r="P36" s="18" t="s">
        <v>15</v>
      </c>
      <c r="Q36" s="18" t="s">
        <v>15</v>
      </c>
      <c r="R36" s="47"/>
      <c r="S36" s="18" t="s">
        <v>15</v>
      </c>
      <c r="T36" s="18" t="s">
        <v>15</v>
      </c>
      <c r="U36" s="18" t="s">
        <v>15</v>
      </c>
      <c r="V36" s="18" t="s">
        <v>15</v>
      </c>
      <c r="W36" s="18" t="s">
        <v>15</v>
      </c>
      <c r="X36" s="18" t="s">
        <v>15</v>
      </c>
      <c r="Y36" s="18" t="s">
        <v>15</v>
      </c>
      <c r="Z36" s="18" t="s">
        <v>15</v>
      </c>
      <c r="AA36" s="18" t="s">
        <v>15</v>
      </c>
      <c r="AB36" s="18" t="s">
        <v>15</v>
      </c>
      <c r="AC36" s="18" t="s">
        <v>15</v>
      </c>
      <c r="AD36" s="18" t="s">
        <v>15</v>
      </c>
      <c r="AE36" s="18" t="s">
        <v>15</v>
      </c>
      <c r="AF36" s="18" t="s">
        <v>15</v>
      </c>
      <c r="AG36" s="18" t="s">
        <v>15</v>
      </c>
      <c r="AH36" s="18" t="s">
        <v>15</v>
      </c>
      <c r="AI36" s="18" t="s">
        <v>15</v>
      </c>
      <c r="AJ36" s="18" t="s">
        <v>15</v>
      </c>
      <c r="AK36" s="18" t="s">
        <v>15</v>
      </c>
      <c r="AL36" s="18" t="s">
        <v>15</v>
      </c>
      <c r="AM36" s="18" t="s">
        <v>15</v>
      </c>
      <c r="AN36" s="18" t="s">
        <v>15</v>
      </c>
      <c r="AO36" s="18" t="s">
        <v>15</v>
      </c>
      <c r="AP36" s="18" t="s">
        <v>15</v>
      </c>
      <c r="AQ36" s="18" t="s">
        <v>15</v>
      </c>
      <c r="AR36" s="18" t="s">
        <v>15</v>
      </c>
      <c r="AS36" s="18" t="s">
        <v>15</v>
      </c>
      <c r="AT36" s="18" t="s">
        <v>15</v>
      </c>
      <c r="AU36" s="18"/>
      <c r="AV36" s="18" t="s">
        <v>15</v>
      </c>
      <c r="AW36" s="18" t="s">
        <v>15</v>
      </c>
      <c r="AX36" s="18" t="s">
        <v>15</v>
      </c>
      <c r="AY36" s="18" t="s">
        <v>15</v>
      </c>
      <c r="AZ36" s="18" t="s">
        <v>15</v>
      </c>
      <c r="BA36" s="18" t="s">
        <v>15</v>
      </c>
      <c r="BB36" s="18" t="s">
        <v>15</v>
      </c>
      <c r="BC36" s="18" t="s">
        <v>15</v>
      </c>
      <c r="BD36" s="18" t="s">
        <v>15</v>
      </c>
      <c r="BE36" s="18" t="s">
        <v>15</v>
      </c>
      <c r="BF36" s="18" t="s">
        <v>15</v>
      </c>
      <c r="BG36" s="18" t="s">
        <v>15</v>
      </c>
      <c r="BH36" s="18" t="s">
        <v>15</v>
      </c>
      <c r="BI36" s="18"/>
      <c r="BJ36" s="18" t="s">
        <v>15</v>
      </c>
      <c r="BK36" s="18" t="s">
        <v>15</v>
      </c>
      <c r="BL36" s="18" t="s">
        <v>15</v>
      </c>
      <c r="BM36" s="18" t="s">
        <v>15</v>
      </c>
      <c r="BN36" s="18" t="s">
        <v>15</v>
      </c>
      <c r="BO36" s="18" t="s">
        <v>15</v>
      </c>
      <c r="BP36" s="18" t="s">
        <v>15</v>
      </c>
      <c r="BQ36" s="18" t="s">
        <v>15</v>
      </c>
      <c r="BR36" s="18" t="s">
        <v>15</v>
      </c>
      <c r="BS36" s="18" t="s">
        <v>15</v>
      </c>
      <c r="BT36" s="18" t="s">
        <v>15</v>
      </c>
      <c r="BU36" s="18" t="s">
        <v>15</v>
      </c>
      <c r="BV36" s="18" t="s">
        <v>15</v>
      </c>
      <c r="BW36" s="18" t="s">
        <v>15</v>
      </c>
      <c r="BX36" s="18" t="s">
        <v>15</v>
      </c>
      <c r="BY36" s="47"/>
      <c r="BZ36" s="18" t="s">
        <v>15</v>
      </c>
      <c r="CA36" s="18" t="s">
        <v>15</v>
      </c>
      <c r="CB36" s="18" t="s">
        <v>15</v>
      </c>
      <c r="CC36" s="18" t="s">
        <v>15</v>
      </c>
      <c r="CD36" s="18" t="s">
        <v>15</v>
      </c>
      <c r="CE36" s="18" t="s">
        <v>15</v>
      </c>
      <c r="CF36" s="18" t="s">
        <v>15</v>
      </c>
      <c r="CG36" s="18" t="s">
        <v>15</v>
      </c>
      <c r="CH36" s="18" t="s">
        <v>15</v>
      </c>
      <c r="CI36" s="18" t="s">
        <v>15</v>
      </c>
      <c r="CJ36" s="18" t="s">
        <v>15</v>
      </c>
      <c r="CK36" s="18" t="s">
        <v>15</v>
      </c>
      <c r="CL36" s="18" t="s">
        <v>15</v>
      </c>
      <c r="CM36" s="47"/>
      <c r="CN36" s="18" t="s">
        <v>15</v>
      </c>
      <c r="CO36" s="18" t="s">
        <v>15</v>
      </c>
      <c r="CP36" s="18" t="s">
        <v>15</v>
      </c>
      <c r="CQ36" s="18" t="s">
        <v>15</v>
      </c>
      <c r="CR36" s="18" t="s">
        <v>15</v>
      </c>
      <c r="CS36" s="18"/>
      <c r="CT36" s="18" t="s">
        <v>15</v>
      </c>
      <c r="CU36" s="18" t="s">
        <v>15</v>
      </c>
      <c r="CV36" s="18" t="s">
        <v>15</v>
      </c>
      <c r="CW36" s="18" t="s">
        <v>15</v>
      </c>
      <c r="CX36" s="18" t="s">
        <v>15</v>
      </c>
      <c r="CY36" s="18" t="s">
        <v>15</v>
      </c>
      <c r="CZ36" s="18" t="s">
        <v>15</v>
      </c>
      <c r="DA36" s="18" t="s">
        <v>15</v>
      </c>
      <c r="DB36" s="33"/>
      <c r="DC36" s="33"/>
      <c r="DD36" s="33"/>
      <c r="DE36" s="33"/>
      <c r="DF36" s="33"/>
      <c r="DG36" s="33"/>
      <c r="DH36" s="33"/>
      <c r="DI36" s="33"/>
      <c r="DJ36" s="33"/>
      <c r="DK36" s="33"/>
      <c r="DL36" s="33"/>
      <c r="DM36" s="33"/>
      <c r="DN36" s="33"/>
      <c r="DO36" s="33"/>
      <c r="DP36" s="33"/>
      <c r="DQ36" s="33"/>
      <c r="DR36" s="33"/>
      <c r="DS36" s="33"/>
      <c r="DT36" s="33"/>
      <c r="EG36" s="33"/>
      <c r="EH36" s="64"/>
      <c r="EI36" s="64"/>
      <c r="EK36" s="64"/>
      <c r="EL36" s="64"/>
      <c r="EM36" s="64"/>
    </row>
    <row r="37" spans="1:143" x14ac:dyDescent="0.3">
      <c r="A37" s="18">
        <v>1917</v>
      </c>
      <c r="B37" s="18" t="s">
        <v>15</v>
      </c>
      <c r="C37" s="18" t="s">
        <v>15</v>
      </c>
      <c r="D37" s="18" t="s">
        <v>15</v>
      </c>
      <c r="E37" s="18" t="s">
        <v>15</v>
      </c>
      <c r="F37" s="18" t="s">
        <v>15</v>
      </c>
      <c r="G37" s="18" t="s">
        <v>15</v>
      </c>
      <c r="H37" s="18" t="s">
        <v>15</v>
      </c>
      <c r="I37" s="18" t="s">
        <v>15</v>
      </c>
      <c r="J37" s="18" t="s">
        <v>15</v>
      </c>
      <c r="K37" s="18" t="s">
        <v>15</v>
      </c>
      <c r="L37" s="18" t="s">
        <v>15</v>
      </c>
      <c r="M37" s="18" t="s">
        <v>15</v>
      </c>
      <c r="N37" s="18" t="s">
        <v>15</v>
      </c>
      <c r="O37" s="18" t="s">
        <v>15</v>
      </c>
      <c r="P37" s="18" t="s">
        <v>15</v>
      </c>
      <c r="Q37" s="18" t="s">
        <v>15</v>
      </c>
      <c r="R37" s="47"/>
      <c r="S37" s="18" t="s">
        <v>15</v>
      </c>
      <c r="T37" s="18" t="s">
        <v>15</v>
      </c>
      <c r="U37" s="18" t="s">
        <v>15</v>
      </c>
      <c r="V37" s="18" t="s">
        <v>15</v>
      </c>
      <c r="W37" s="18" t="s">
        <v>15</v>
      </c>
      <c r="X37" s="18" t="s">
        <v>15</v>
      </c>
      <c r="Y37" s="18" t="s">
        <v>15</v>
      </c>
      <c r="Z37" s="18" t="s">
        <v>15</v>
      </c>
      <c r="AA37" s="18" t="s">
        <v>15</v>
      </c>
      <c r="AB37" s="18" t="s">
        <v>15</v>
      </c>
      <c r="AC37" s="18" t="s">
        <v>15</v>
      </c>
      <c r="AD37" s="18" t="s">
        <v>15</v>
      </c>
      <c r="AE37" s="18" t="s">
        <v>15</v>
      </c>
      <c r="AF37" s="18" t="s">
        <v>15</v>
      </c>
      <c r="AG37" s="18" t="s">
        <v>15</v>
      </c>
      <c r="AH37" s="18" t="s">
        <v>15</v>
      </c>
      <c r="AI37" s="18" t="s">
        <v>15</v>
      </c>
      <c r="AJ37" s="18" t="s">
        <v>15</v>
      </c>
      <c r="AK37" s="18" t="s">
        <v>15</v>
      </c>
      <c r="AL37" s="18" t="s">
        <v>15</v>
      </c>
      <c r="AM37" s="18" t="s">
        <v>15</v>
      </c>
      <c r="AN37" s="18" t="s">
        <v>15</v>
      </c>
      <c r="AO37" s="18" t="s">
        <v>15</v>
      </c>
      <c r="AP37" s="18" t="s">
        <v>15</v>
      </c>
      <c r="AQ37" s="18" t="s">
        <v>15</v>
      </c>
      <c r="AR37" s="18" t="s">
        <v>15</v>
      </c>
      <c r="AS37" s="18" t="s">
        <v>15</v>
      </c>
      <c r="AT37" s="18" t="s">
        <v>15</v>
      </c>
      <c r="AU37" s="18"/>
      <c r="AV37" s="18" t="s">
        <v>15</v>
      </c>
      <c r="AW37" s="18" t="s">
        <v>15</v>
      </c>
      <c r="AX37" s="18" t="s">
        <v>15</v>
      </c>
      <c r="AY37" s="18" t="s">
        <v>15</v>
      </c>
      <c r="AZ37" s="18" t="s">
        <v>15</v>
      </c>
      <c r="BA37" s="18" t="s">
        <v>15</v>
      </c>
      <c r="BB37" s="18" t="s">
        <v>15</v>
      </c>
      <c r="BC37" s="18" t="s">
        <v>15</v>
      </c>
      <c r="BD37" s="18" t="s">
        <v>15</v>
      </c>
      <c r="BE37" s="18" t="s">
        <v>15</v>
      </c>
      <c r="BF37" s="18" t="s">
        <v>15</v>
      </c>
      <c r="BG37" s="18" t="s">
        <v>15</v>
      </c>
      <c r="BH37" s="18" t="s">
        <v>15</v>
      </c>
      <c r="BI37" s="18"/>
      <c r="BJ37" s="18" t="s">
        <v>15</v>
      </c>
      <c r="BK37" s="18" t="s">
        <v>15</v>
      </c>
      <c r="BL37" s="18" t="s">
        <v>15</v>
      </c>
      <c r="BM37" s="18" t="s">
        <v>15</v>
      </c>
      <c r="BN37" s="18" t="s">
        <v>15</v>
      </c>
      <c r="BO37" s="18" t="s">
        <v>15</v>
      </c>
      <c r="BP37" s="18" t="s">
        <v>15</v>
      </c>
      <c r="BQ37" s="18" t="s">
        <v>15</v>
      </c>
      <c r="BR37" s="18" t="s">
        <v>15</v>
      </c>
      <c r="BS37" s="18" t="s">
        <v>15</v>
      </c>
      <c r="BT37" s="18" t="s">
        <v>15</v>
      </c>
      <c r="BU37" s="18" t="s">
        <v>15</v>
      </c>
      <c r="BV37" s="18" t="s">
        <v>15</v>
      </c>
      <c r="BW37" s="18" t="s">
        <v>15</v>
      </c>
      <c r="BX37" s="18" t="s">
        <v>15</v>
      </c>
      <c r="BY37" s="47"/>
      <c r="BZ37" s="18" t="s">
        <v>15</v>
      </c>
      <c r="CA37" s="18" t="s">
        <v>15</v>
      </c>
      <c r="CB37" s="18" t="s">
        <v>15</v>
      </c>
      <c r="CC37" s="18" t="s">
        <v>15</v>
      </c>
      <c r="CD37" s="18" t="s">
        <v>15</v>
      </c>
      <c r="CE37" s="18" t="s">
        <v>15</v>
      </c>
      <c r="CF37" s="18" t="s">
        <v>15</v>
      </c>
      <c r="CG37" s="18" t="s">
        <v>15</v>
      </c>
      <c r="CH37" s="18" t="s">
        <v>15</v>
      </c>
      <c r="CI37" s="18" t="s">
        <v>15</v>
      </c>
      <c r="CJ37" s="18" t="s">
        <v>15</v>
      </c>
      <c r="CK37" s="18" t="s">
        <v>15</v>
      </c>
      <c r="CL37" s="18" t="s">
        <v>15</v>
      </c>
      <c r="CM37" s="47"/>
      <c r="CN37" s="18" t="s">
        <v>15</v>
      </c>
      <c r="CO37" s="18" t="s">
        <v>15</v>
      </c>
      <c r="CP37" s="18" t="s">
        <v>15</v>
      </c>
      <c r="CQ37" s="18" t="s">
        <v>15</v>
      </c>
      <c r="CR37" s="18" t="s">
        <v>15</v>
      </c>
      <c r="CS37" s="18"/>
      <c r="CT37" s="18" t="s">
        <v>15</v>
      </c>
      <c r="CU37" s="18" t="s">
        <v>15</v>
      </c>
      <c r="CV37" s="18" t="s">
        <v>15</v>
      </c>
      <c r="CW37" s="18" t="s">
        <v>15</v>
      </c>
      <c r="CX37" s="18" t="s">
        <v>15</v>
      </c>
      <c r="CY37" s="18" t="s">
        <v>15</v>
      </c>
      <c r="CZ37" s="18" t="s">
        <v>15</v>
      </c>
      <c r="DA37" s="18" t="s">
        <v>15</v>
      </c>
      <c r="DB37" s="33"/>
      <c r="DC37" s="33"/>
      <c r="DD37" s="33"/>
      <c r="DE37" s="33"/>
      <c r="DF37" s="33"/>
      <c r="DG37" s="33"/>
      <c r="DH37" s="33"/>
      <c r="DI37" s="33"/>
      <c r="DJ37" s="33"/>
      <c r="DK37" s="33"/>
      <c r="DL37" s="33"/>
      <c r="DM37" s="33"/>
      <c r="DN37" s="33"/>
      <c r="DO37" s="33"/>
      <c r="DP37" s="33"/>
      <c r="DQ37" s="33"/>
      <c r="DR37" s="33"/>
      <c r="DS37" s="33"/>
      <c r="DT37" s="33"/>
      <c r="EG37" s="33"/>
      <c r="EH37" s="64"/>
      <c r="EI37" s="64"/>
      <c r="EK37" s="64"/>
      <c r="EL37" s="64"/>
      <c r="EM37" s="64"/>
    </row>
    <row r="38" spans="1:143" x14ac:dyDescent="0.3">
      <c r="A38" s="18">
        <v>1918</v>
      </c>
      <c r="B38" s="18" t="s">
        <v>15</v>
      </c>
      <c r="C38" s="18" t="s">
        <v>15</v>
      </c>
      <c r="D38" s="18" t="s">
        <v>15</v>
      </c>
      <c r="E38" s="18" t="s">
        <v>15</v>
      </c>
      <c r="F38" s="18" t="s">
        <v>15</v>
      </c>
      <c r="G38" s="18" t="s">
        <v>15</v>
      </c>
      <c r="H38" s="18" t="s">
        <v>15</v>
      </c>
      <c r="I38" s="18" t="s">
        <v>15</v>
      </c>
      <c r="J38" s="18" t="s">
        <v>15</v>
      </c>
      <c r="K38" s="18" t="s">
        <v>15</v>
      </c>
      <c r="L38" s="18" t="s">
        <v>15</v>
      </c>
      <c r="M38" s="18" t="s">
        <v>15</v>
      </c>
      <c r="N38" s="18" t="s">
        <v>15</v>
      </c>
      <c r="O38" s="18" t="s">
        <v>15</v>
      </c>
      <c r="P38" s="18" t="s">
        <v>15</v>
      </c>
      <c r="Q38" s="18" t="s">
        <v>15</v>
      </c>
      <c r="R38" s="47"/>
      <c r="S38" s="18" t="s">
        <v>15</v>
      </c>
      <c r="T38" s="18" t="s">
        <v>15</v>
      </c>
      <c r="U38" s="18" t="s">
        <v>15</v>
      </c>
      <c r="V38" s="18" t="s">
        <v>15</v>
      </c>
      <c r="W38" s="18" t="s">
        <v>15</v>
      </c>
      <c r="X38" s="18" t="s">
        <v>15</v>
      </c>
      <c r="Y38" s="18" t="s">
        <v>15</v>
      </c>
      <c r="Z38" s="18" t="s">
        <v>15</v>
      </c>
      <c r="AA38" s="18" t="s">
        <v>15</v>
      </c>
      <c r="AB38" s="18" t="s">
        <v>15</v>
      </c>
      <c r="AC38" s="18" t="s">
        <v>15</v>
      </c>
      <c r="AD38" s="18" t="s">
        <v>15</v>
      </c>
      <c r="AE38" s="18" t="s">
        <v>15</v>
      </c>
      <c r="AF38" s="18" t="s">
        <v>15</v>
      </c>
      <c r="AG38" s="18" t="s">
        <v>15</v>
      </c>
      <c r="AH38" s="18" t="s">
        <v>15</v>
      </c>
      <c r="AI38" s="18" t="s">
        <v>15</v>
      </c>
      <c r="AJ38" s="18" t="s">
        <v>15</v>
      </c>
      <c r="AK38" s="18" t="s">
        <v>15</v>
      </c>
      <c r="AL38" s="18" t="s">
        <v>15</v>
      </c>
      <c r="AM38" s="18" t="s">
        <v>15</v>
      </c>
      <c r="AN38" s="18" t="s">
        <v>15</v>
      </c>
      <c r="AO38" s="18" t="s">
        <v>15</v>
      </c>
      <c r="AP38" s="18" t="s">
        <v>15</v>
      </c>
      <c r="AQ38" s="18" t="s">
        <v>15</v>
      </c>
      <c r="AR38" s="18" t="s">
        <v>15</v>
      </c>
      <c r="AS38" s="18" t="s">
        <v>15</v>
      </c>
      <c r="AT38" s="18" t="s">
        <v>15</v>
      </c>
      <c r="AU38" s="18"/>
      <c r="AV38" s="18" t="s">
        <v>15</v>
      </c>
      <c r="AW38" s="18" t="s">
        <v>15</v>
      </c>
      <c r="AX38" s="18" t="s">
        <v>15</v>
      </c>
      <c r="AY38" s="18" t="s">
        <v>15</v>
      </c>
      <c r="AZ38" s="18" t="s">
        <v>15</v>
      </c>
      <c r="BA38" s="18" t="s">
        <v>15</v>
      </c>
      <c r="BB38" s="18" t="s">
        <v>15</v>
      </c>
      <c r="BC38" s="18" t="s">
        <v>15</v>
      </c>
      <c r="BD38" s="18" t="s">
        <v>15</v>
      </c>
      <c r="BE38" s="18" t="s">
        <v>15</v>
      </c>
      <c r="BF38" s="18" t="s">
        <v>15</v>
      </c>
      <c r="BG38" s="18" t="s">
        <v>15</v>
      </c>
      <c r="BH38" s="18" t="s">
        <v>15</v>
      </c>
      <c r="BI38" s="18"/>
      <c r="BJ38" s="18" t="s">
        <v>15</v>
      </c>
      <c r="BK38" s="18" t="s">
        <v>15</v>
      </c>
      <c r="BL38" s="18" t="s">
        <v>15</v>
      </c>
      <c r="BM38" s="18" t="s">
        <v>15</v>
      </c>
      <c r="BN38" s="18" t="s">
        <v>15</v>
      </c>
      <c r="BO38" s="18" t="s">
        <v>15</v>
      </c>
      <c r="BP38" s="18" t="s">
        <v>15</v>
      </c>
      <c r="BQ38" s="18" t="s">
        <v>15</v>
      </c>
      <c r="BR38" s="18" t="s">
        <v>15</v>
      </c>
      <c r="BS38" s="18" t="s">
        <v>15</v>
      </c>
      <c r="BT38" s="18" t="s">
        <v>15</v>
      </c>
      <c r="BU38" s="18" t="s">
        <v>15</v>
      </c>
      <c r="BV38" s="18" t="s">
        <v>15</v>
      </c>
      <c r="BW38" s="18" t="s">
        <v>15</v>
      </c>
      <c r="BX38" s="18" t="s">
        <v>15</v>
      </c>
      <c r="BY38" s="47"/>
      <c r="BZ38" s="18" t="s">
        <v>15</v>
      </c>
      <c r="CA38" s="18" t="s">
        <v>15</v>
      </c>
      <c r="CB38" s="18" t="s">
        <v>15</v>
      </c>
      <c r="CC38" s="18" t="s">
        <v>15</v>
      </c>
      <c r="CD38" s="18" t="s">
        <v>15</v>
      </c>
      <c r="CE38" s="18" t="s">
        <v>15</v>
      </c>
      <c r="CF38" s="18" t="s">
        <v>15</v>
      </c>
      <c r="CG38" s="18" t="s">
        <v>15</v>
      </c>
      <c r="CH38" s="18" t="s">
        <v>15</v>
      </c>
      <c r="CI38" s="18" t="s">
        <v>15</v>
      </c>
      <c r="CJ38" s="18" t="s">
        <v>15</v>
      </c>
      <c r="CK38" s="18" t="s">
        <v>15</v>
      </c>
      <c r="CL38" s="18" t="s">
        <v>15</v>
      </c>
      <c r="CM38" s="47"/>
      <c r="CN38" s="18" t="s">
        <v>15</v>
      </c>
      <c r="CO38" s="18" t="s">
        <v>15</v>
      </c>
      <c r="CP38" s="18" t="s">
        <v>15</v>
      </c>
      <c r="CQ38" s="18" t="s">
        <v>15</v>
      </c>
      <c r="CR38" s="18" t="s">
        <v>15</v>
      </c>
      <c r="CS38" s="18"/>
      <c r="CT38" s="18" t="s">
        <v>15</v>
      </c>
      <c r="CU38" s="18" t="s">
        <v>15</v>
      </c>
      <c r="CV38" s="18" t="s">
        <v>15</v>
      </c>
      <c r="CW38" s="18" t="s">
        <v>15</v>
      </c>
      <c r="CX38" s="18" t="s">
        <v>15</v>
      </c>
      <c r="CY38" s="18" t="s">
        <v>15</v>
      </c>
      <c r="CZ38" s="18" t="s">
        <v>15</v>
      </c>
      <c r="DA38" s="18" t="s">
        <v>15</v>
      </c>
      <c r="DB38" s="33"/>
      <c r="DC38" s="33"/>
      <c r="DD38" s="33"/>
      <c r="DE38" s="33"/>
      <c r="DF38" s="33"/>
      <c r="DG38" s="33"/>
      <c r="DH38" s="33"/>
      <c r="DI38" s="33"/>
      <c r="DJ38" s="33"/>
      <c r="DK38" s="33"/>
      <c r="DL38" s="33"/>
      <c r="DM38" s="33"/>
      <c r="DN38" s="33"/>
      <c r="DO38" s="33"/>
      <c r="DP38" s="33"/>
      <c r="DQ38" s="33"/>
      <c r="DR38" s="33"/>
      <c r="DS38" s="33"/>
      <c r="DT38" s="33"/>
      <c r="EG38" s="33"/>
      <c r="EH38" s="64"/>
      <c r="EI38" s="64"/>
      <c r="EK38" s="64"/>
      <c r="EL38" s="64"/>
      <c r="EM38" s="64"/>
    </row>
    <row r="39" spans="1:143" x14ac:dyDescent="0.3">
      <c r="A39" s="18">
        <v>1919</v>
      </c>
      <c r="B39" s="18" t="s">
        <v>15</v>
      </c>
      <c r="C39" s="18" t="s">
        <v>15</v>
      </c>
      <c r="D39" s="18" t="s">
        <v>15</v>
      </c>
      <c r="E39" s="18" t="s">
        <v>15</v>
      </c>
      <c r="F39" s="18" t="s">
        <v>15</v>
      </c>
      <c r="G39" s="18" t="s">
        <v>15</v>
      </c>
      <c r="H39" s="18" t="s">
        <v>15</v>
      </c>
      <c r="I39" s="18" t="s">
        <v>15</v>
      </c>
      <c r="J39" s="18" t="s">
        <v>15</v>
      </c>
      <c r="K39" s="18" t="s">
        <v>15</v>
      </c>
      <c r="L39" s="18" t="s">
        <v>15</v>
      </c>
      <c r="M39" s="18" t="s">
        <v>15</v>
      </c>
      <c r="N39" s="18" t="s">
        <v>15</v>
      </c>
      <c r="O39" s="18" t="s">
        <v>15</v>
      </c>
      <c r="P39" s="18" t="s">
        <v>15</v>
      </c>
      <c r="Q39" s="18" t="s">
        <v>15</v>
      </c>
      <c r="R39" s="47"/>
      <c r="S39" s="18" t="s">
        <v>15</v>
      </c>
      <c r="T39" s="18" t="s">
        <v>15</v>
      </c>
      <c r="U39" s="18" t="s">
        <v>15</v>
      </c>
      <c r="V39" s="18" t="s">
        <v>15</v>
      </c>
      <c r="W39" s="18" t="s">
        <v>15</v>
      </c>
      <c r="X39" s="18" t="s">
        <v>15</v>
      </c>
      <c r="Y39" s="18" t="s">
        <v>15</v>
      </c>
      <c r="Z39" s="18" t="s">
        <v>15</v>
      </c>
      <c r="AA39" s="18" t="s">
        <v>15</v>
      </c>
      <c r="AB39" s="18" t="s">
        <v>15</v>
      </c>
      <c r="AC39" s="18" t="s">
        <v>15</v>
      </c>
      <c r="AD39" s="18" t="s">
        <v>15</v>
      </c>
      <c r="AE39" s="18" t="s">
        <v>15</v>
      </c>
      <c r="AF39" s="18" t="s">
        <v>15</v>
      </c>
      <c r="AG39" s="18" t="s">
        <v>15</v>
      </c>
      <c r="AH39" s="18" t="s">
        <v>15</v>
      </c>
      <c r="AI39" s="18" t="s">
        <v>15</v>
      </c>
      <c r="AJ39" s="18" t="s">
        <v>15</v>
      </c>
      <c r="AK39" s="18" t="s">
        <v>15</v>
      </c>
      <c r="AL39" s="18" t="s">
        <v>15</v>
      </c>
      <c r="AM39" s="18" t="s">
        <v>15</v>
      </c>
      <c r="AN39" s="18" t="s">
        <v>15</v>
      </c>
      <c r="AO39" s="18" t="s">
        <v>15</v>
      </c>
      <c r="AP39" s="18" t="s">
        <v>15</v>
      </c>
      <c r="AQ39" s="18" t="s">
        <v>15</v>
      </c>
      <c r="AR39" s="18" t="s">
        <v>15</v>
      </c>
      <c r="AS39" s="18" t="s">
        <v>15</v>
      </c>
      <c r="AT39" s="18" t="s">
        <v>15</v>
      </c>
      <c r="AU39" s="18"/>
      <c r="AV39" s="18" t="s">
        <v>15</v>
      </c>
      <c r="AW39" s="18" t="s">
        <v>15</v>
      </c>
      <c r="AX39" s="18" t="s">
        <v>15</v>
      </c>
      <c r="AY39" s="18" t="s">
        <v>15</v>
      </c>
      <c r="AZ39" s="18" t="s">
        <v>15</v>
      </c>
      <c r="BA39" s="18" t="s">
        <v>15</v>
      </c>
      <c r="BB39" s="18" t="s">
        <v>15</v>
      </c>
      <c r="BC39" s="18" t="s">
        <v>15</v>
      </c>
      <c r="BD39" s="18" t="s">
        <v>15</v>
      </c>
      <c r="BE39" s="18" t="s">
        <v>15</v>
      </c>
      <c r="BF39" s="18" t="s">
        <v>15</v>
      </c>
      <c r="BG39" s="18" t="s">
        <v>15</v>
      </c>
      <c r="BH39" s="18" t="s">
        <v>15</v>
      </c>
      <c r="BI39" s="18"/>
      <c r="BJ39" s="18" t="s">
        <v>15</v>
      </c>
      <c r="BK39" s="18" t="s">
        <v>15</v>
      </c>
      <c r="BL39" s="18" t="s">
        <v>15</v>
      </c>
      <c r="BM39" s="18" t="s">
        <v>15</v>
      </c>
      <c r="BN39" s="18" t="s">
        <v>15</v>
      </c>
      <c r="BO39" s="18" t="s">
        <v>15</v>
      </c>
      <c r="BP39" s="18" t="s">
        <v>15</v>
      </c>
      <c r="BQ39" s="18" t="s">
        <v>15</v>
      </c>
      <c r="BR39" s="18" t="s">
        <v>15</v>
      </c>
      <c r="BS39" s="18" t="s">
        <v>15</v>
      </c>
      <c r="BT39" s="18" t="s">
        <v>15</v>
      </c>
      <c r="BU39" s="18" t="s">
        <v>15</v>
      </c>
      <c r="BV39" s="18" t="s">
        <v>15</v>
      </c>
      <c r="BW39" s="18" t="s">
        <v>15</v>
      </c>
      <c r="BX39" s="18" t="s">
        <v>15</v>
      </c>
      <c r="BY39" s="47"/>
      <c r="BZ39" s="18" t="s">
        <v>15</v>
      </c>
      <c r="CA39" s="18" t="s">
        <v>15</v>
      </c>
      <c r="CB39" s="18" t="s">
        <v>15</v>
      </c>
      <c r="CC39" s="18" t="s">
        <v>15</v>
      </c>
      <c r="CD39" s="18" t="s">
        <v>15</v>
      </c>
      <c r="CE39" s="18" t="s">
        <v>15</v>
      </c>
      <c r="CF39" s="18" t="s">
        <v>15</v>
      </c>
      <c r="CG39" s="18" t="s">
        <v>15</v>
      </c>
      <c r="CH39" s="18" t="s">
        <v>15</v>
      </c>
      <c r="CI39" s="18" t="s">
        <v>15</v>
      </c>
      <c r="CJ39" s="18" t="s">
        <v>15</v>
      </c>
      <c r="CK39" s="18" t="s">
        <v>15</v>
      </c>
      <c r="CL39" s="18" t="s">
        <v>15</v>
      </c>
      <c r="CM39" s="47"/>
      <c r="CN39" s="18" t="s">
        <v>15</v>
      </c>
      <c r="CO39" s="18" t="s">
        <v>15</v>
      </c>
      <c r="CP39" s="18" t="s">
        <v>15</v>
      </c>
      <c r="CQ39" s="18" t="s">
        <v>15</v>
      </c>
      <c r="CR39" s="18" t="s">
        <v>15</v>
      </c>
      <c r="CS39" s="18"/>
      <c r="CT39" s="18" t="s">
        <v>15</v>
      </c>
      <c r="CU39" s="18" t="s">
        <v>15</v>
      </c>
      <c r="CV39" s="18" t="s">
        <v>15</v>
      </c>
      <c r="CW39" s="18" t="s">
        <v>15</v>
      </c>
      <c r="CX39" s="18" t="s">
        <v>15</v>
      </c>
      <c r="CY39" s="18" t="s">
        <v>15</v>
      </c>
      <c r="CZ39" s="18" t="s">
        <v>15</v>
      </c>
      <c r="DA39" s="18" t="s">
        <v>15</v>
      </c>
      <c r="DB39" s="33"/>
      <c r="DC39" s="33"/>
      <c r="DD39" s="33"/>
      <c r="DE39" s="33"/>
      <c r="DF39" s="33"/>
      <c r="DG39" s="33"/>
      <c r="DH39" s="33"/>
      <c r="DI39" s="33"/>
      <c r="DJ39" s="33"/>
      <c r="DK39" s="33"/>
      <c r="DL39" s="33"/>
      <c r="DM39" s="33"/>
      <c r="DN39" s="33"/>
      <c r="DO39" s="33"/>
      <c r="DP39" s="33"/>
      <c r="DQ39" s="33"/>
      <c r="DR39" s="33"/>
      <c r="DS39" s="33"/>
      <c r="DT39" s="33"/>
      <c r="EG39" s="33"/>
      <c r="EH39" s="64"/>
      <c r="EI39" s="64"/>
      <c r="EK39" s="64"/>
      <c r="EL39" s="64"/>
      <c r="EM39" s="64"/>
    </row>
    <row r="40" spans="1:143" x14ac:dyDescent="0.3">
      <c r="A40" s="18">
        <v>1920</v>
      </c>
      <c r="B40" s="18" t="s">
        <v>15</v>
      </c>
      <c r="C40" s="18" t="s">
        <v>15</v>
      </c>
      <c r="D40" s="18" t="s">
        <v>15</v>
      </c>
      <c r="E40" s="18" t="s">
        <v>15</v>
      </c>
      <c r="F40" s="18" t="s">
        <v>15</v>
      </c>
      <c r="G40" s="18" t="s">
        <v>15</v>
      </c>
      <c r="H40" s="18" t="s">
        <v>15</v>
      </c>
      <c r="I40" s="18" t="s">
        <v>15</v>
      </c>
      <c r="J40" s="18" t="s">
        <v>15</v>
      </c>
      <c r="K40" s="18" t="s">
        <v>15</v>
      </c>
      <c r="L40" s="18" t="s">
        <v>15</v>
      </c>
      <c r="M40" s="18" t="s">
        <v>15</v>
      </c>
      <c r="N40" s="18" t="s">
        <v>15</v>
      </c>
      <c r="O40" s="18" t="s">
        <v>15</v>
      </c>
      <c r="P40" s="18" t="s">
        <v>15</v>
      </c>
      <c r="Q40" s="18" t="s">
        <v>15</v>
      </c>
      <c r="R40" s="47"/>
      <c r="S40" s="18" t="s">
        <v>15</v>
      </c>
      <c r="T40" s="18" t="s">
        <v>15</v>
      </c>
      <c r="U40" s="18" t="s">
        <v>15</v>
      </c>
      <c r="V40" s="18" t="s">
        <v>15</v>
      </c>
      <c r="W40" s="18" t="s">
        <v>15</v>
      </c>
      <c r="X40" s="18" t="s">
        <v>15</v>
      </c>
      <c r="Y40" s="18" t="s">
        <v>15</v>
      </c>
      <c r="Z40" s="18" t="s">
        <v>15</v>
      </c>
      <c r="AA40" s="18" t="s">
        <v>15</v>
      </c>
      <c r="AB40" s="18" t="s">
        <v>15</v>
      </c>
      <c r="AC40" s="18" t="s">
        <v>15</v>
      </c>
      <c r="AD40" s="18" t="s">
        <v>15</v>
      </c>
      <c r="AE40" s="18" t="s">
        <v>15</v>
      </c>
      <c r="AF40" s="18" t="s">
        <v>15</v>
      </c>
      <c r="AG40" s="18" t="s">
        <v>15</v>
      </c>
      <c r="AH40" s="18" t="s">
        <v>15</v>
      </c>
      <c r="AI40" s="18" t="s">
        <v>15</v>
      </c>
      <c r="AJ40" s="18" t="s">
        <v>15</v>
      </c>
      <c r="AK40" s="18" t="s">
        <v>15</v>
      </c>
      <c r="AL40" s="18" t="s">
        <v>15</v>
      </c>
      <c r="AM40" s="18" t="s">
        <v>15</v>
      </c>
      <c r="AN40" s="18" t="s">
        <v>15</v>
      </c>
      <c r="AO40" s="18" t="s">
        <v>15</v>
      </c>
      <c r="AP40" s="18" t="s">
        <v>15</v>
      </c>
      <c r="AQ40" s="18" t="s">
        <v>15</v>
      </c>
      <c r="AR40" s="18" t="s">
        <v>15</v>
      </c>
      <c r="AS40" s="18" t="s">
        <v>15</v>
      </c>
      <c r="AT40" s="18" t="s">
        <v>15</v>
      </c>
      <c r="AU40" s="18"/>
      <c r="AV40" s="18" t="s">
        <v>15</v>
      </c>
      <c r="AW40" s="18" t="s">
        <v>15</v>
      </c>
      <c r="AX40" s="18" t="s">
        <v>15</v>
      </c>
      <c r="AY40" s="18" t="s">
        <v>15</v>
      </c>
      <c r="AZ40" s="18" t="s">
        <v>15</v>
      </c>
      <c r="BA40" s="18" t="s">
        <v>15</v>
      </c>
      <c r="BB40" s="18" t="s">
        <v>15</v>
      </c>
      <c r="BC40" s="18" t="s">
        <v>15</v>
      </c>
      <c r="BD40" s="18" t="s">
        <v>15</v>
      </c>
      <c r="BE40" s="18" t="s">
        <v>15</v>
      </c>
      <c r="BF40" s="18" t="s">
        <v>15</v>
      </c>
      <c r="BG40" s="18" t="s">
        <v>15</v>
      </c>
      <c r="BH40" s="18" t="s">
        <v>15</v>
      </c>
      <c r="BI40" s="18"/>
      <c r="BJ40" s="18" t="s">
        <v>15</v>
      </c>
      <c r="BK40" s="18" t="s">
        <v>15</v>
      </c>
      <c r="BL40" s="18" t="s">
        <v>15</v>
      </c>
      <c r="BM40" s="18" t="s">
        <v>15</v>
      </c>
      <c r="BN40" s="18" t="s">
        <v>15</v>
      </c>
      <c r="BO40" s="18" t="s">
        <v>15</v>
      </c>
      <c r="BP40" s="18" t="s">
        <v>15</v>
      </c>
      <c r="BQ40" s="18" t="s">
        <v>15</v>
      </c>
      <c r="BR40" s="18" t="s">
        <v>15</v>
      </c>
      <c r="BS40" s="18" t="s">
        <v>15</v>
      </c>
      <c r="BT40" s="18" t="s">
        <v>15</v>
      </c>
      <c r="BU40" s="18" t="s">
        <v>15</v>
      </c>
      <c r="BV40" s="18" t="s">
        <v>15</v>
      </c>
      <c r="BW40" s="18" t="s">
        <v>15</v>
      </c>
      <c r="BX40" s="18" t="s">
        <v>15</v>
      </c>
      <c r="BY40" s="47"/>
      <c r="BZ40" s="18" t="s">
        <v>15</v>
      </c>
      <c r="CA40" s="18" t="s">
        <v>15</v>
      </c>
      <c r="CB40" s="18" t="s">
        <v>15</v>
      </c>
      <c r="CC40" s="18" t="s">
        <v>15</v>
      </c>
      <c r="CD40" s="18" t="s">
        <v>15</v>
      </c>
      <c r="CE40" s="18" t="s">
        <v>15</v>
      </c>
      <c r="CF40" s="18" t="s">
        <v>15</v>
      </c>
      <c r="CG40" s="18" t="s">
        <v>15</v>
      </c>
      <c r="CH40" s="18" t="s">
        <v>15</v>
      </c>
      <c r="CI40" s="18" t="s">
        <v>15</v>
      </c>
      <c r="CJ40" s="18" t="s">
        <v>15</v>
      </c>
      <c r="CK40" s="18" t="s">
        <v>15</v>
      </c>
      <c r="CL40" s="18" t="s">
        <v>15</v>
      </c>
      <c r="CM40" s="47"/>
      <c r="CN40" s="18" t="s">
        <v>15</v>
      </c>
      <c r="CO40" s="18" t="s">
        <v>15</v>
      </c>
      <c r="CP40" s="18" t="s">
        <v>15</v>
      </c>
      <c r="CQ40" s="18" t="s">
        <v>15</v>
      </c>
      <c r="CR40" s="18" t="s">
        <v>15</v>
      </c>
      <c r="CS40" s="18"/>
      <c r="CT40" s="18" t="s">
        <v>15</v>
      </c>
      <c r="CU40" s="18" t="s">
        <v>15</v>
      </c>
      <c r="CV40" s="18" t="s">
        <v>15</v>
      </c>
      <c r="CW40" s="18" t="s">
        <v>15</v>
      </c>
      <c r="CX40" s="18" t="s">
        <v>15</v>
      </c>
      <c r="CY40" s="18" t="s">
        <v>15</v>
      </c>
      <c r="CZ40" s="18" t="s">
        <v>15</v>
      </c>
      <c r="DA40" s="18" t="s">
        <v>15</v>
      </c>
      <c r="DB40" s="18"/>
      <c r="DC40" s="18"/>
      <c r="DD40" s="18"/>
      <c r="EG40" s="18"/>
      <c r="EH40" s="64"/>
      <c r="EI40" s="64"/>
      <c r="EK40" s="64"/>
      <c r="EL40" s="64"/>
      <c r="EM40" s="64"/>
    </row>
    <row r="41" spans="1:143" x14ac:dyDescent="0.3">
      <c r="A41" s="18">
        <v>1921</v>
      </c>
      <c r="B41" s="18" t="s">
        <v>15</v>
      </c>
      <c r="C41" s="18" t="s">
        <v>15</v>
      </c>
      <c r="D41" s="18" t="s">
        <v>15</v>
      </c>
      <c r="E41" s="18" t="s">
        <v>15</v>
      </c>
      <c r="F41" s="18" t="s">
        <v>15</v>
      </c>
      <c r="G41" s="18" t="s">
        <v>15</v>
      </c>
      <c r="H41" s="18" t="s">
        <v>15</v>
      </c>
      <c r="I41" s="18" t="s">
        <v>15</v>
      </c>
      <c r="J41" s="18" t="s">
        <v>15</v>
      </c>
      <c r="K41" s="18" t="s">
        <v>15</v>
      </c>
      <c r="L41" s="18" t="s">
        <v>15</v>
      </c>
      <c r="M41" s="18" t="s">
        <v>15</v>
      </c>
      <c r="N41" s="18" t="s">
        <v>15</v>
      </c>
      <c r="O41" s="18" t="s">
        <v>15</v>
      </c>
      <c r="P41" s="18" t="s">
        <v>15</v>
      </c>
      <c r="Q41" s="18" t="s">
        <v>15</v>
      </c>
      <c r="R41" s="47"/>
      <c r="S41" s="18" t="s">
        <v>15</v>
      </c>
      <c r="T41" s="18" t="s">
        <v>15</v>
      </c>
      <c r="U41" s="18" t="s">
        <v>15</v>
      </c>
      <c r="V41" s="18" t="s">
        <v>15</v>
      </c>
      <c r="W41" s="18" t="s">
        <v>15</v>
      </c>
      <c r="X41" s="18" t="s">
        <v>15</v>
      </c>
      <c r="Y41" s="18" t="s">
        <v>15</v>
      </c>
      <c r="Z41" s="18" t="s">
        <v>15</v>
      </c>
      <c r="AA41" s="18" t="s">
        <v>15</v>
      </c>
      <c r="AB41" s="18" t="s">
        <v>15</v>
      </c>
      <c r="AC41" s="18" t="s">
        <v>15</v>
      </c>
      <c r="AD41" s="18" t="s">
        <v>15</v>
      </c>
      <c r="AE41" s="18" t="s">
        <v>15</v>
      </c>
      <c r="AF41" s="18" t="s">
        <v>15</v>
      </c>
      <c r="AG41" s="18" t="s">
        <v>15</v>
      </c>
      <c r="AH41" s="18" t="s">
        <v>15</v>
      </c>
      <c r="AI41" s="18" t="s">
        <v>15</v>
      </c>
      <c r="AJ41" s="18" t="s">
        <v>15</v>
      </c>
      <c r="AK41" s="18" t="s">
        <v>15</v>
      </c>
      <c r="AL41" s="18" t="s">
        <v>15</v>
      </c>
      <c r="AM41" s="18" t="s">
        <v>15</v>
      </c>
      <c r="AN41" s="18" t="s">
        <v>15</v>
      </c>
      <c r="AO41" s="18" t="s">
        <v>15</v>
      </c>
      <c r="AP41" s="18" t="s">
        <v>15</v>
      </c>
      <c r="AQ41" s="18" t="s">
        <v>15</v>
      </c>
      <c r="AR41" s="18" t="s">
        <v>15</v>
      </c>
      <c r="AS41" s="18" t="s">
        <v>15</v>
      </c>
      <c r="AT41" s="18" t="s">
        <v>15</v>
      </c>
      <c r="AU41" s="18"/>
      <c r="AV41" s="18" t="s">
        <v>15</v>
      </c>
      <c r="AW41" s="18" t="s">
        <v>15</v>
      </c>
      <c r="AX41" s="18" t="s">
        <v>15</v>
      </c>
      <c r="AY41" s="18" t="s">
        <v>15</v>
      </c>
      <c r="AZ41" s="18" t="s">
        <v>15</v>
      </c>
      <c r="BA41" s="18" t="s">
        <v>15</v>
      </c>
      <c r="BB41" s="18" t="s">
        <v>15</v>
      </c>
      <c r="BC41" s="18" t="s">
        <v>15</v>
      </c>
      <c r="BD41" s="18" t="s">
        <v>15</v>
      </c>
      <c r="BE41" s="18" t="s">
        <v>15</v>
      </c>
      <c r="BF41" s="18" t="s">
        <v>15</v>
      </c>
      <c r="BG41" s="18" t="s">
        <v>15</v>
      </c>
      <c r="BH41" s="18" t="s">
        <v>15</v>
      </c>
      <c r="BI41" s="18"/>
      <c r="BJ41" s="18" t="s">
        <v>15</v>
      </c>
      <c r="BK41" s="18" t="s">
        <v>15</v>
      </c>
      <c r="BL41" s="18" t="s">
        <v>15</v>
      </c>
      <c r="BM41" s="18" t="s">
        <v>15</v>
      </c>
      <c r="BN41" s="18" t="s">
        <v>15</v>
      </c>
      <c r="BO41" s="18" t="s">
        <v>15</v>
      </c>
      <c r="BP41" s="18" t="s">
        <v>15</v>
      </c>
      <c r="BQ41" s="18" t="s">
        <v>15</v>
      </c>
      <c r="BR41" s="18" t="s">
        <v>15</v>
      </c>
      <c r="BS41" s="18" t="s">
        <v>15</v>
      </c>
      <c r="BT41" s="18" t="s">
        <v>15</v>
      </c>
      <c r="BU41" s="18" t="s">
        <v>15</v>
      </c>
      <c r="BV41" s="18" t="s">
        <v>15</v>
      </c>
      <c r="BW41" s="18" t="s">
        <v>15</v>
      </c>
      <c r="BX41" s="18" t="s">
        <v>15</v>
      </c>
      <c r="BY41" s="47"/>
      <c r="BZ41" s="18" t="s">
        <v>15</v>
      </c>
      <c r="CA41" s="18" t="s">
        <v>15</v>
      </c>
      <c r="CB41" s="18" t="s">
        <v>15</v>
      </c>
      <c r="CC41" s="18" t="s">
        <v>15</v>
      </c>
      <c r="CD41" s="18" t="s">
        <v>15</v>
      </c>
      <c r="CE41" s="18" t="s">
        <v>15</v>
      </c>
      <c r="CF41" s="18" t="s">
        <v>15</v>
      </c>
      <c r="CG41" s="18" t="s">
        <v>15</v>
      </c>
      <c r="CH41" s="18" t="s">
        <v>15</v>
      </c>
      <c r="CI41" s="18" t="s">
        <v>15</v>
      </c>
      <c r="CJ41" s="18" t="s">
        <v>15</v>
      </c>
      <c r="CK41" s="18" t="s">
        <v>15</v>
      </c>
      <c r="CL41" s="18" t="s">
        <v>15</v>
      </c>
      <c r="CM41" s="47"/>
      <c r="CN41" s="18" t="s">
        <v>15</v>
      </c>
      <c r="CO41" s="18" t="s">
        <v>15</v>
      </c>
      <c r="CP41" s="18" t="s">
        <v>15</v>
      </c>
      <c r="CQ41" s="18" t="s">
        <v>15</v>
      </c>
      <c r="CR41" s="18" t="s">
        <v>15</v>
      </c>
      <c r="CS41" s="18"/>
      <c r="CT41" s="18" t="s">
        <v>15</v>
      </c>
      <c r="CU41" s="18" t="s">
        <v>15</v>
      </c>
      <c r="CV41" s="18" t="s">
        <v>15</v>
      </c>
      <c r="CW41" s="18" t="s">
        <v>15</v>
      </c>
      <c r="CX41" s="18" t="s">
        <v>15</v>
      </c>
      <c r="CY41" s="18" t="s">
        <v>15</v>
      </c>
      <c r="CZ41" s="18" t="s">
        <v>15</v>
      </c>
      <c r="DA41" s="18" t="s">
        <v>15</v>
      </c>
      <c r="DB41" s="18"/>
      <c r="DC41" s="18"/>
      <c r="DD41" s="18"/>
      <c r="EG41" s="18"/>
      <c r="EH41" s="64"/>
      <c r="EI41" s="64"/>
      <c r="EK41" s="64"/>
      <c r="EL41" s="64"/>
      <c r="EM41" s="64"/>
    </row>
    <row r="42" spans="1:143" x14ac:dyDescent="0.3">
      <c r="A42" s="18">
        <v>1922</v>
      </c>
      <c r="B42" s="18" t="s">
        <v>15</v>
      </c>
      <c r="C42" s="18" t="s">
        <v>15</v>
      </c>
      <c r="D42" s="18" t="s">
        <v>15</v>
      </c>
      <c r="E42" s="18" t="s">
        <v>15</v>
      </c>
      <c r="F42" s="18" t="s">
        <v>15</v>
      </c>
      <c r="G42" s="18" t="s">
        <v>15</v>
      </c>
      <c r="H42" s="18" t="s">
        <v>15</v>
      </c>
      <c r="I42" s="18" t="s">
        <v>15</v>
      </c>
      <c r="J42" s="18" t="s">
        <v>15</v>
      </c>
      <c r="K42" s="18" t="s">
        <v>15</v>
      </c>
      <c r="L42" s="18" t="s">
        <v>15</v>
      </c>
      <c r="M42" s="18" t="s">
        <v>15</v>
      </c>
      <c r="N42" s="18" t="s">
        <v>15</v>
      </c>
      <c r="O42" s="18" t="s">
        <v>15</v>
      </c>
      <c r="P42" s="18" t="s">
        <v>15</v>
      </c>
      <c r="Q42" s="18" t="s">
        <v>15</v>
      </c>
      <c r="R42" s="47"/>
      <c r="S42" s="18" t="s">
        <v>15</v>
      </c>
      <c r="T42" s="18" t="s">
        <v>15</v>
      </c>
      <c r="U42" s="18" t="s">
        <v>15</v>
      </c>
      <c r="V42" s="18" t="s">
        <v>15</v>
      </c>
      <c r="W42" s="18" t="s">
        <v>15</v>
      </c>
      <c r="X42" s="18" t="s">
        <v>15</v>
      </c>
      <c r="Y42" s="18" t="s">
        <v>15</v>
      </c>
      <c r="Z42" s="18" t="s">
        <v>15</v>
      </c>
      <c r="AA42" s="18" t="s">
        <v>15</v>
      </c>
      <c r="AB42" s="18" t="s">
        <v>15</v>
      </c>
      <c r="AC42" s="18" t="s">
        <v>15</v>
      </c>
      <c r="AD42" s="18" t="s">
        <v>15</v>
      </c>
      <c r="AE42" s="18" t="s">
        <v>15</v>
      </c>
      <c r="AF42" s="18" t="s">
        <v>15</v>
      </c>
      <c r="AG42" s="18" t="s">
        <v>15</v>
      </c>
      <c r="AH42" s="18" t="s">
        <v>15</v>
      </c>
      <c r="AI42" s="18" t="s">
        <v>15</v>
      </c>
      <c r="AJ42" s="18" t="s">
        <v>15</v>
      </c>
      <c r="AK42" s="18" t="s">
        <v>15</v>
      </c>
      <c r="AL42" s="18" t="s">
        <v>15</v>
      </c>
      <c r="AM42" s="18" t="s">
        <v>15</v>
      </c>
      <c r="AN42" s="18" t="s">
        <v>15</v>
      </c>
      <c r="AO42" s="18" t="s">
        <v>15</v>
      </c>
      <c r="AP42" s="18" t="s">
        <v>15</v>
      </c>
      <c r="AQ42" s="18" t="s">
        <v>15</v>
      </c>
      <c r="AR42" s="18" t="s">
        <v>15</v>
      </c>
      <c r="AS42" s="18" t="s">
        <v>15</v>
      </c>
      <c r="AT42" s="18" t="s">
        <v>15</v>
      </c>
      <c r="AU42" s="18"/>
      <c r="AV42" s="18" t="s">
        <v>15</v>
      </c>
      <c r="AW42" s="18" t="s">
        <v>15</v>
      </c>
      <c r="AX42" s="18" t="s">
        <v>15</v>
      </c>
      <c r="AY42" s="18" t="s">
        <v>15</v>
      </c>
      <c r="AZ42" s="18" t="s">
        <v>15</v>
      </c>
      <c r="BA42" s="18" t="s">
        <v>15</v>
      </c>
      <c r="BB42" s="18" t="s">
        <v>15</v>
      </c>
      <c r="BC42" s="18" t="s">
        <v>15</v>
      </c>
      <c r="BD42" s="18" t="s">
        <v>15</v>
      </c>
      <c r="BE42" s="18" t="s">
        <v>15</v>
      </c>
      <c r="BF42" s="18" t="s">
        <v>15</v>
      </c>
      <c r="BG42" s="18" t="s">
        <v>15</v>
      </c>
      <c r="BH42" s="18" t="s">
        <v>15</v>
      </c>
      <c r="BI42" s="18"/>
      <c r="BJ42" s="18" t="s">
        <v>15</v>
      </c>
      <c r="BK42" s="18" t="s">
        <v>15</v>
      </c>
      <c r="BL42" s="18" t="s">
        <v>15</v>
      </c>
      <c r="BM42" s="18" t="s">
        <v>15</v>
      </c>
      <c r="BN42" s="18" t="s">
        <v>15</v>
      </c>
      <c r="BO42" s="18" t="s">
        <v>15</v>
      </c>
      <c r="BP42" s="18" t="s">
        <v>15</v>
      </c>
      <c r="BQ42" s="18" t="s">
        <v>15</v>
      </c>
      <c r="BR42" s="18" t="s">
        <v>15</v>
      </c>
      <c r="BS42" s="18" t="s">
        <v>15</v>
      </c>
      <c r="BT42" s="18" t="s">
        <v>15</v>
      </c>
      <c r="BU42" s="18" t="s">
        <v>15</v>
      </c>
      <c r="BV42" s="18" t="s">
        <v>15</v>
      </c>
      <c r="BW42" s="18" t="s">
        <v>15</v>
      </c>
      <c r="BX42" s="18" t="s">
        <v>15</v>
      </c>
      <c r="BY42" s="47"/>
      <c r="BZ42" s="18" t="s">
        <v>15</v>
      </c>
      <c r="CA42" s="18" t="s">
        <v>15</v>
      </c>
      <c r="CB42" s="18" t="s">
        <v>15</v>
      </c>
      <c r="CC42" s="18" t="s">
        <v>15</v>
      </c>
      <c r="CD42" s="18" t="s">
        <v>15</v>
      </c>
      <c r="CE42" s="18" t="s">
        <v>15</v>
      </c>
      <c r="CF42" s="18" t="s">
        <v>15</v>
      </c>
      <c r="CG42" s="18" t="s">
        <v>15</v>
      </c>
      <c r="CH42" s="18" t="s">
        <v>15</v>
      </c>
      <c r="CI42" s="18" t="s">
        <v>15</v>
      </c>
      <c r="CJ42" s="18" t="s">
        <v>15</v>
      </c>
      <c r="CK42" s="18" t="s">
        <v>15</v>
      </c>
      <c r="CL42" s="18" t="s">
        <v>15</v>
      </c>
      <c r="CM42" s="47"/>
      <c r="CN42" s="18" t="s">
        <v>15</v>
      </c>
      <c r="CO42" s="18" t="s">
        <v>15</v>
      </c>
      <c r="CP42" s="18" t="s">
        <v>15</v>
      </c>
      <c r="CQ42" s="18" t="s">
        <v>15</v>
      </c>
      <c r="CR42" s="18" t="s">
        <v>15</v>
      </c>
      <c r="CS42" s="18"/>
      <c r="CT42" s="18" t="s">
        <v>15</v>
      </c>
      <c r="CU42" s="18" t="s">
        <v>15</v>
      </c>
      <c r="CV42" s="18" t="s">
        <v>15</v>
      </c>
      <c r="CW42" s="18" t="s">
        <v>15</v>
      </c>
      <c r="CX42" s="18" t="s">
        <v>15</v>
      </c>
      <c r="CY42" s="18" t="s">
        <v>15</v>
      </c>
      <c r="CZ42" s="18" t="s">
        <v>15</v>
      </c>
      <c r="DA42" s="18" t="s">
        <v>15</v>
      </c>
      <c r="DB42" s="18"/>
      <c r="DC42" s="18"/>
      <c r="DD42" s="18"/>
      <c r="EG42" s="18"/>
      <c r="EH42" s="64"/>
      <c r="EI42" s="64"/>
      <c r="EK42" s="64"/>
      <c r="EL42" s="64"/>
      <c r="EM42" s="64"/>
    </row>
    <row r="43" spans="1:143" x14ac:dyDescent="0.3">
      <c r="A43" s="18">
        <v>1923</v>
      </c>
      <c r="B43" s="18" t="s">
        <v>15</v>
      </c>
      <c r="C43" s="18" t="s">
        <v>15</v>
      </c>
      <c r="D43" s="18" t="s">
        <v>15</v>
      </c>
      <c r="E43" s="18" t="s">
        <v>15</v>
      </c>
      <c r="F43" s="18" t="s">
        <v>15</v>
      </c>
      <c r="G43" s="18" t="s">
        <v>15</v>
      </c>
      <c r="H43" s="18" t="s">
        <v>15</v>
      </c>
      <c r="I43" s="18" t="s">
        <v>15</v>
      </c>
      <c r="J43" s="18" t="s">
        <v>15</v>
      </c>
      <c r="K43" s="18" t="s">
        <v>15</v>
      </c>
      <c r="L43" s="18" t="s">
        <v>15</v>
      </c>
      <c r="M43" s="18" t="s">
        <v>15</v>
      </c>
      <c r="N43" s="18" t="s">
        <v>15</v>
      </c>
      <c r="O43" s="18" t="s">
        <v>15</v>
      </c>
      <c r="P43" s="18" t="s">
        <v>15</v>
      </c>
      <c r="Q43" s="18" t="s">
        <v>15</v>
      </c>
      <c r="R43" s="47"/>
      <c r="S43" s="18" t="s">
        <v>15</v>
      </c>
      <c r="T43" s="18" t="s">
        <v>15</v>
      </c>
      <c r="U43" s="18" t="s">
        <v>15</v>
      </c>
      <c r="V43" s="18" t="s">
        <v>15</v>
      </c>
      <c r="W43" s="18" t="s">
        <v>15</v>
      </c>
      <c r="X43" s="18" t="s">
        <v>15</v>
      </c>
      <c r="Y43" s="18" t="s">
        <v>15</v>
      </c>
      <c r="Z43" s="18" t="s">
        <v>15</v>
      </c>
      <c r="AA43" s="18" t="s">
        <v>15</v>
      </c>
      <c r="AB43" s="18" t="s">
        <v>15</v>
      </c>
      <c r="AC43" s="18" t="s">
        <v>15</v>
      </c>
      <c r="AD43" s="18" t="s">
        <v>15</v>
      </c>
      <c r="AE43" s="18" t="s">
        <v>15</v>
      </c>
      <c r="AF43" s="18" t="s">
        <v>15</v>
      </c>
      <c r="AG43" s="18" t="s">
        <v>15</v>
      </c>
      <c r="AH43" s="18" t="s">
        <v>15</v>
      </c>
      <c r="AI43" s="18" t="s">
        <v>15</v>
      </c>
      <c r="AJ43" s="18" t="s">
        <v>15</v>
      </c>
      <c r="AK43" s="18" t="s">
        <v>15</v>
      </c>
      <c r="AL43" s="18" t="s">
        <v>15</v>
      </c>
      <c r="AM43" s="18" t="s">
        <v>15</v>
      </c>
      <c r="AN43" s="18" t="s">
        <v>15</v>
      </c>
      <c r="AO43" s="18" t="s">
        <v>15</v>
      </c>
      <c r="AP43" s="18" t="s">
        <v>15</v>
      </c>
      <c r="AQ43" s="18" t="s">
        <v>15</v>
      </c>
      <c r="AR43" s="18" t="s">
        <v>15</v>
      </c>
      <c r="AS43" s="18" t="s">
        <v>15</v>
      </c>
      <c r="AT43" s="18" t="s">
        <v>15</v>
      </c>
      <c r="AU43" s="18"/>
      <c r="AV43" s="18" t="s">
        <v>15</v>
      </c>
      <c r="AW43" s="18" t="s">
        <v>15</v>
      </c>
      <c r="AX43" s="18" t="s">
        <v>15</v>
      </c>
      <c r="AY43" s="18" t="s">
        <v>15</v>
      </c>
      <c r="AZ43" s="18" t="s">
        <v>15</v>
      </c>
      <c r="BA43" s="18" t="s">
        <v>15</v>
      </c>
      <c r="BB43" s="18" t="s">
        <v>15</v>
      </c>
      <c r="BC43" s="18" t="s">
        <v>15</v>
      </c>
      <c r="BD43" s="18" t="s">
        <v>15</v>
      </c>
      <c r="BE43" s="18" t="s">
        <v>15</v>
      </c>
      <c r="BF43" s="18" t="s">
        <v>15</v>
      </c>
      <c r="BG43" s="18" t="s">
        <v>15</v>
      </c>
      <c r="BH43" s="18" t="s">
        <v>15</v>
      </c>
      <c r="BI43" s="18"/>
      <c r="BJ43" s="18" t="s">
        <v>15</v>
      </c>
      <c r="BK43" s="18" t="s">
        <v>15</v>
      </c>
      <c r="BL43" s="18" t="s">
        <v>15</v>
      </c>
      <c r="BM43" s="18" t="s">
        <v>15</v>
      </c>
      <c r="BN43" s="18" t="s">
        <v>15</v>
      </c>
      <c r="BO43" s="18" t="s">
        <v>15</v>
      </c>
      <c r="BP43" s="18" t="s">
        <v>15</v>
      </c>
      <c r="BQ43" s="18" t="s">
        <v>15</v>
      </c>
      <c r="BR43" s="18" t="s">
        <v>15</v>
      </c>
      <c r="BS43" s="18" t="s">
        <v>15</v>
      </c>
      <c r="BT43" s="18" t="s">
        <v>15</v>
      </c>
      <c r="BU43" s="18" t="s">
        <v>15</v>
      </c>
      <c r="BV43" s="18" t="s">
        <v>15</v>
      </c>
      <c r="BW43" s="18" t="s">
        <v>15</v>
      </c>
      <c r="BX43" s="18" t="s">
        <v>15</v>
      </c>
      <c r="BY43" s="47"/>
      <c r="BZ43" s="18" t="s">
        <v>15</v>
      </c>
      <c r="CA43" s="18" t="s">
        <v>15</v>
      </c>
      <c r="CB43" s="18" t="s">
        <v>15</v>
      </c>
      <c r="CC43" s="18" t="s">
        <v>15</v>
      </c>
      <c r="CD43" s="18" t="s">
        <v>15</v>
      </c>
      <c r="CE43" s="18" t="s">
        <v>15</v>
      </c>
      <c r="CF43" s="18" t="s">
        <v>15</v>
      </c>
      <c r="CG43" s="18" t="s">
        <v>15</v>
      </c>
      <c r="CH43" s="18" t="s">
        <v>15</v>
      </c>
      <c r="CI43" s="18" t="s">
        <v>15</v>
      </c>
      <c r="CJ43" s="18" t="s">
        <v>15</v>
      </c>
      <c r="CK43" s="18" t="s">
        <v>15</v>
      </c>
      <c r="CL43" s="18" t="s">
        <v>15</v>
      </c>
      <c r="CM43" s="47"/>
      <c r="CN43" s="18" t="s">
        <v>15</v>
      </c>
      <c r="CO43" s="18" t="s">
        <v>15</v>
      </c>
      <c r="CP43" s="18" t="s">
        <v>15</v>
      </c>
      <c r="CQ43" s="18" t="s">
        <v>15</v>
      </c>
      <c r="CR43" s="18" t="s">
        <v>15</v>
      </c>
      <c r="CS43" s="18"/>
      <c r="CT43" s="18" t="s">
        <v>15</v>
      </c>
      <c r="CU43" s="18" t="s">
        <v>15</v>
      </c>
      <c r="CV43" s="18" t="s">
        <v>15</v>
      </c>
      <c r="CW43" s="18" t="s">
        <v>15</v>
      </c>
      <c r="CX43" s="18" t="s">
        <v>15</v>
      </c>
      <c r="CY43" s="18" t="s">
        <v>15</v>
      </c>
      <c r="CZ43" s="18" t="s">
        <v>15</v>
      </c>
      <c r="DA43" s="18" t="s">
        <v>15</v>
      </c>
      <c r="DB43" s="18"/>
      <c r="DC43" s="18"/>
      <c r="DD43" s="18"/>
      <c r="EG43" s="18"/>
      <c r="EH43" s="64"/>
      <c r="EI43" s="64"/>
      <c r="EK43" s="64"/>
      <c r="EL43" s="64"/>
      <c r="EM43" s="64"/>
    </row>
    <row r="44" spans="1:143" x14ac:dyDescent="0.3">
      <c r="A44" s="18">
        <v>1924</v>
      </c>
      <c r="B44" s="18" t="s">
        <v>15</v>
      </c>
      <c r="C44" s="18" t="s">
        <v>15</v>
      </c>
      <c r="D44" s="18" t="s">
        <v>15</v>
      </c>
      <c r="E44" s="18" t="s">
        <v>15</v>
      </c>
      <c r="F44" s="18" t="s">
        <v>15</v>
      </c>
      <c r="G44" s="18" t="s">
        <v>15</v>
      </c>
      <c r="H44" s="18" t="s">
        <v>15</v>
      </c>
      <c r="I44" s="18" t="s">
        <v>15</v>
      </c>
      <c r="J44" s="18" t="s">
        <v>15</v>
      </c>
      <c r="K44" s="18" t="s">
        <v>15</v>
      </c>
      <c r="L44" s="18" t="s">
        <v>15</v>
      </c>
      <c r="M44" s="18" t="s">
        <v>15</v>
      </c>
      <c r="N44" s="18" t="s">
        <v>15</v>
      </c>
      <c r="O44" s="18" t="s">
        <v>15</v>
      </c>
      <c r="P44" s="18" t="s">
        <v>15</v>
      </c>
      <c r="Q44" s="18" t="s">
        <v>15</v>
      </c>
      <c r="R44" s="47"/>
      <c r="S44" s="18" t="s">
        <v>15</v>
      </c>
      <c r="T44" s="18" t="s">
        <v>15</v>
      </c>
      <c r="U44" s="18" t="s">
        <v>15</v>
      </c>
      <c r="V44" s="18" t="s">
        <v>15</v>
      </c>
      <c r="W44" s="18" t="s">
        <v>15</v>
      </c>
      <c r="X44" s="18" t="s">
        <v>15</v>
      </c>
      <c r="Y44" s="18" t="s">
        <v>15</v>
      </c>
      <c r="Z44" s="18" t="s">
        <v>15</v>
      </c>
      <c r="AA44" s="18" t="s">
        <v>15</v>
      </c>
      <c r="AB44" s="18" t="s">
        <v>15</v>
      </c>
      <c r="AC44" s="18" t="s">
        <v>15</v>
      </c>
      <c r="AD44" s="18" t="s">
        <v>15</v>
      </c>
      <c r="AE44" s="18" t="s">
        <v>15</v>
      </c>
      <c r="AF44" s="18" t="s">
        <v>15</v>
      </c>
      <c r="AG44" s="18" t="s">
        <v>15</v>
      </c>
      <c r="AH44" s="18" t="s">
        <v>15</v>
      </c>
      <c r="AI44" s="18" t="s">
        <v>15</v>
      </c>
      <c r="AJ44" s="18" t="s">
        <v>15</v>
      </c>
      <c r="AK44" s="18" t="s">
        <v>15</v>
      </c>
      <c r="AL44" s="18" t="s">
        <v>15</v>
      </c>
      <c r="AM44" s="18" t="s">
        <v>15</v>
      </c>
      <c r="AN44" s="18" t="s">
        <v>15</v>
      </c>
      <c r="AO44" s="18" t="s">
        <v>15</v>
      </c>
      <c r="AP44" s="18" t="s">
        <v>15</v>
      </c>
      <c r="AQ44" s="18" t="s">
        <v>15</v>
      </c>
      <c r="AR44" s="18" t="s">
        <v>15</v>
      </c>
      <c r="AS44" s="18" t="s">
        <v>15</v>
      </c>
      <c r="AT44" s="18" t="s">
        <v>15</v>
      </c>
      <c r="AU44" s="18"/>
      <c r="AV44" s="18" t="s">
        <v>15</v>
      </c>
      <c r="AW44" s="18" t="s">
        <v>15</v>
      </c>
      <c r="AX44" s="18" t="s">
        <v>15</v>
      </c>
      <c r="AY44" s="18" t="s">
        <v>15</v>
      </c>
      <c r="AZ44" s="18" t="s">
        <v>15</v>
      </c>
      <c r="BA44" s="18" t="s">
        <v>15</v>
      </c>
      <c r="BB44" s="18" t="s">
        <v>15</v>
      </c>
      <c r="BC44" s="18" t="s">
        <v>15</v>
      </c>
      <c r="BD44" s="18" t="s">
        <v>15</v>
      </c>
      <c r="BE44" s="18" t="s">
        <v>15</v>
      </c>
      <c r="BF44" s="18" t="s">
        <v>15</v>
      </c>
      <c r="BG44" s="18" t="s">
        <v>15</v>
      </c>
      <c r="BH44" s="18" t="s">
        <v>15</v>
      </c>
      <c r="BI44" s="18"/>
      <c r="BJ44" s="18" t="s">
        <v>15</v>
      </c>
      <c r="BK44" s="18" t="s">
        <v>15</v>
      </c>
      <c r="BL44" s="18" t="s">
        <v>15</v>
      </c>
      <c r="BM44" s="18" t="s">
        <v>15</v>
      </c>
      <c r="BN44" s="18" t="s">
        <v>15</v>
      </c>
      <c r="BO44" s="18" t="s">
        <v>15</v>
      </c>
      <c r="BP44" s="18" t="s">
        <v>15</v>
      </c>
      <c r="BQ44" s="18" t="s">
        <v>15</v>
      </c>
      <c r="BR44" s="18" t="s">
        <v>15</v>
      </c>
      <c r="BS44" s="18" t="s">
        <v>15</v>
      </c>
      <c r="BT44" s="18" t="s">
        <v>15</v>
      </c>
      <c r="BU44" s="18" t="s">
        <v>15</v>
      </c>
      <c r="BV44" s="18" t="s">
        <v>15</v>
      </c>
      <c r="BW44" s="18" t="s">
        <v>15</v>
      </c>
      <c r="BX44" s="18" t="s">
        <v>15</v>
      </c>
      <c r="BY44" s="47"/>
      <c r="BZ44" s="18" t="s">
        <v>15</v>
      </c>
      <c r="CA44" s="18" t="s">
        <v>15</v>
      </c>
      <c r="CB44" s="18" t="s">
        <v>15</v>
      </c>
      <c r="CC44" s="18" t="s">
        <v>15</v>
      </c>
      <c r="CD44" s="18" t="s">
        <v>15</v>
      </c>
      <c r="CE44" s="18" t="s">
        <v>15</v>
      </c>
      <c r="CF44" s="18" t="s">
        <v>15</v>
      </c>
      <c r="CG44" s="18" t="s">
        <v>15</v>
      </c>
      <c r="CH44" s="18" t="s">
        <v>15</v>
      </c>
      <c r="CI44" s="18" t="s">
        <v>15</v>
      </c>
      <c r="CJ44" s="18" t="s">
        <v>15</v>
      </c>
      <c r="CK44" s="18" t="s">
        <v>15</v>
      </c>
      <c r="CL44" s="18" t="s">
        <v>15</v>
      </c>
      <c r="CM44" s="47"/>
      <c r="CN44" s="18" t="s">
        <v>15</v>
      </c>
      <c r="CO44" s="18" t="s">
        <v>15</v>
      </c>
      <c r="CP44" s="18" t="s">
        <v>15</v>
      </c>
      <c r="CQ44" s="18" t="s">
        <v>15</v>
      </c>
      <c r="CR44" s="18" t="s">
        <v>15</v>
      </c>
      <c r="CS44" s="18"/>
      <c r="CT44" s="18" t="s">
        <v>15</v>
      </c>
      <c r="CU44" s="18" t="s">
        <v>15</v>
      </c>
      <c r="CV44" s="18" t="s">
        <v>15</v>
      </c>
      <c r="CW44" s="18" t="s">
        <v>15</v>
      </c>
      <c r="CX44" s="18" t="s">
        <v>15</v>
      </c>
      <c r="CY44" s="18" t="s">
        <v>15</v>
      </c>
      <c r="CZ44" s="18" t="s">
        <v>15</v>
      </c>
      <c r="DA44" s="18" t="s">
        <v>15</v>
      </c>
      <c r="DB44" s="18"/>
      <c r="DC44" s="18"/>
      <c r="DD44" s="18"/>
      <c r="EG44" s="18"/>
      <c r="EH44" s="64"/>
      <c r="EI44" s="64"/>
      <c r="EK44" s="64"/>
      <c r="EL44" s="64"/>
      <c r="EM44" s="64"/>
    </row>
    <row r="45" spans="1:143" x14ac:dyDescent="0.3">
      <c r="A45" s="18">
        <v>1925</v>
      </c>
      <c r="B45" s="18" t="s">
        <v>15</v>
      </c>
      <c r="C45" s="18" t="s">
        <v>15</v>
      </c>
      <c r="D45" s="18" t="s">
        <v>15</v>
      </c>
      <c r="E45" s="18" t="s">
        <v>15</v>
      </c>
      <c r="F45" s="18" t="s">
        <v>15</v>
      </c>
      <c r="G45" s="18" t="s">
        <v>15</v>
      </c>
      <c r="H45" s="18" t="s">
        <v>15</v>
      </c>
      <c r="I45" s="18" t="s">
        <v>15</v>
      </c>
      <c r="J45" s="18" t="s">
        <v>15</v>
      </c>
      <c r="K45" s="18" t="s">
        <v>15</v>
      </c>
      <c r="L45" s="18" t="s">
        <v>15</v>
      </c>
      <c r="M45" s="18" t="s">
        <v>15</v>
      </c>
      <c r="N45" s="18" t="s">
        <v>15</v>
      </c>
      <c r="O45" s="18" t="s">
        <v>15</v>
      </c>
      <c r="P45" s="18" t="s">
        <v>15</v>
      </c>
      <c r="Q45" s="18" t="s">
        <v>15</v>
      </c>
      <c r="R45" s="47"/>
      <c r="S45" s="18" t="s">
        <v>15</v>
      </c>
      <c r="T45" s="18" t="s">
        <v>15</v>
      </c>
      <c r="U45" s="18" t="s">
        <v>15</v>
      </c>
      <c r="V45" s="18" t="s">
        <v>15</v>
      </c>
      <c r="W45" s="18" t="s">
        <v>15</v>
      </c>
      <c r="X45" s="18" t="s">
        <v>15</v>
      </c>
      <c r="Y45" s="18" t="s">
        <v>15</v>
      </c>
      <c r="Z45" s="18" t="s">
        <v>15</v>
      </c>
      <c r="AA45" s="18" t="s">
        <v>15</v>
      </c>
      <c r="AB45" s="18" t="s">
        <v>15</v>
      </c>
      <c r="AC45" s="18" t="s">
        <v>15</v>
      </c>
      <c r="AD45" s="18" t="s">
        <v>15</v>
      </c>
      <c r="AE45" s="18" t="s">
        <v>15</v>
      </c>
      <c r="AF45" s="18" t="s">
        <v>15</v>
      </c>
      <c r="AG45" s="18" t="s">
        <v>15</v>
      </c>
      <c r="AH45" s="18" t="s">
        <v>15</v>
      </c>
      <c r="AI45" s="18" t="s">
        <v>15</v>
      </c>
      <c r="AJ45" s="18" t="s">
        <v>15</v>
      </c>
      <c r="AK45" s="18" t="s">
        <v>15</v>
      </c>
      <c r="AL45" s="18" t="s">
        <v>15</v>
      </c>
      <c r="AM45" s="18" t="s">
        <v>15</v>
      </c>
      <c r="AN45" s="18" t="s">
        <v>15</v>
      </c>
      <c r="AO45" s="18" t="s">
        <v>15</v>
      </c>
      <c r="AP45" s="18" t="s">
        <v>15</v>
      </c>
      <c r="AQ45" s="18" t="s">
        <v>15</v>
      </c>
      <c r="AR45" s="18" t="s">
        <v>15</v>
      </c>
      <c r="AS45" s="18" t="s">
        <v>15</v>
      </c>
      <c r="AT45" s="18" t="s">
        <v>15</v>
      </c>
      <c r="AU45" s="18"/>
      <c r="AV45" s="18" t="s">
        <v>15</v>
      </c>
      <c r="AW45" s="18" t="s">
        <v>15</v>
      </c>
      <c r="AX45" s="18" t="s">
        <v>15</v>
      </c>
      <c r="AY45" s="18" t="s">
        <v>15</v>
      </c>
      <c r="AZ45" s="18" t="s">
        <v>15</v>
      </c>
      <c r="BA45" s="18" t="s">
        <v>15</v>
      </c>
      <c r="BB45" s="18" t="s">
        <v>15</v>
      </c>
      <c r="BC45" s="18" t="s">
        <v>15</v>
      </c>
      <c r="BD45" s="18" t="s">
        <v>15</v>
      </c>
      <c r="BE45" s="18" t="s">
        <v>15</v>
      </c>
      <c r="BF45" s="18" t="s">
        <v>15</v>
      </c>
      <c r="BG45" s="18" t="s">
        <v>15</v>
      </c>
      <c r="BH45" s="18" t="s">
        <v>15</v>
      </c>
      <c r="BI45" s="18"/>
      <c r="BJ45" s="18" t="s">
        <v>15</v>
      </c>
      <c r="BK45" s="18" t="s">
        <v>15</v>
      </c>
      <c r="BL45" s="18" t="s">
        <v>15</v>
      </c>
      <c r="BM45" s="18" t="s">
        <v>15</v>
      </c>
      <c r="BN45" s="18" t="s">
        <v>15</v>
      </c>
      <c r="BO45" s="18" t="s">
        <v>15</v>
      </c>
      <c r="BP45" s="18" t="s">
        <v>15</v>
      </c>
      <c r="BQ45" s="18" t="s">
        <v>15</v>
      </c>
      <c r="BR45" s="18" t="s">
        <v>15</v>
      </c>
      <c r="BS45" s="18" t="s">
        <v>15</v>
      </c>
      <c r="BT45" s="18" t="s">
        <v>15</v>
      </c>
      <c r="BU45" s="18" t="s">
        <v>15</v>
      </c>
      <c r="BV45" s="18" t="s">
        <v>15</v>
      </c>
      <c r="BW45" s="18" t="s">
        <v>15</v>
      </c>
      <c r="BX45" s="18" t="s">
        <v>15</v>
      </c>
      <c r="BY45" s="47"/>
      <c r="BZ45" s="18" t="s">
        <v>15</v>
      </c>
      <c r="CA45" s="18" t="s">
        <v>15</v>
      </c>
      <c r="CB45" s="18" t="s">
        <v>15</v>
      </c>
      <c r="CC45" s="18" t="s">
        <v>15</v>
      </c>
      <c r="CD45" s="18" t="s">
        <v>15</v>
      </c>
      <c r="CE45" s="18" t="s">
        <v>15</v>
      </c>
      <c r="CF45" s="18" t="s">
        <v>15</v>
      </c>
      <c r="CG45" s="18" t="s">
        <v>15</v>
      </c>
      <c r="CH45" s="18" t="s">
        <v>15</v>
      </c>
      <c r="CI45" s="18" t="s">
        <v>15</v>
      </c>
      <c r="CJ45" s="18" t="s">
        <v>15</v>
      </c>
      <c r="CK45" s="18" t="s">
        <v>15</v>
      </c>
      <c r="CL45" s="18" t="s">
        <v>15</v>
      </c>
      <c r="CM45" s="47"/>
      <c r="CN45" s="18" t="s">
        <v>15</v>
      </c>
      <c r="CO45" s="18" t="s">
        <v>15</v>
      </c>
      <c r="CP45" s="18" t="s">
        <v>15</v>
      </c>
      <c r="CQ45" s="18" t="s">
        <v>15</v>
      </c>
      <c r="CR45" s="18" t="s">
        <v>15</v>
      </c>
      <c r="CS45" s="18"/>
      <c r="CT45" s="18" t="s">
        <v>15</v>
      </c>
      <c r="CU45" s="18" t="s">
        <v>15</v>
      </c>
      <c r="CV45" s="18" t="s">
        <v>15</v>
      </c>
      <c r="CW45" s="18" t="s">
        <v>15</v>
      </c>
      <c r="CX45" s="18" t="s">
        <v>15</v>
      </c>
      <c r="CY45" s="18" t="s">
        <v>15</v>
      </c>
      <c r="CZ45" s="18" t="s">
        <v>15</v>
      </c>
      <c r="DA45" s="18" t="s">
        <v>15</v>
      </c>
      <c r="DB45" s="18"/>
      <c r="DC45" s="18"/>
      <c r="DD45" s="18"/>
      <c r="EG45" s="18"/>
      <c r="EH45" s="64"/>
      <c r="EI45" s="64"/>
      <c r="EK45" s="64"/>
      <c r="EL45" s="64"/>
      <c r="EM45" s="64"/>
    </row>
    <row r="46" spans="1:143" x14ac:dyDescent="0.3">
      <c r="A46" s="18">
        <v>1926</v>
      </c>
      <c r="B46" s="18" t="s">
        <v>15</v>
      </c>
      <c r="C46" s="18" t="s">
        <v>15</v>
      </c>
      <c r="D46" s="18" t="s">
        <v>15</v>
      </c>
      <c r="E46" s="18" t="s">
        <v>15</v>
      </c>
      <c r="F46" s="18" t="s">
        <v>15</v>
      </c>
      <c r="G46" s="18" t="s">
        <v>15</v>
      </c>
      <c r="H46" s="18" t="s">
        <v>15</v>
      </c>
      <c r="I46" s="18" t="s">
        <v>15</v>
      </c>
      <c r="J46" s="18" t="s">
        <v>15</v>
      </c>
      <c r="K46" s="18" t="s">
        <v>15</v>
      </c>
      <c r="L46" s="18" t="s">
        <v>15</v>
      </c>
      <c r="M46" s="18" t="s">
        <v>15</v>
      </c>
      <c r="N46" s="18" t="s">
        <v>15</v>
      </c>
      <c r="O46" s="18" t="s">
        <v>15</v>
      </c>
      <c r="P46" s="18" t="s">
        <v>15</v>
      </c>
      <c r="Q46" s="18" t="s">
        <v>15</v>
      </c>
      <c r="R46" s="47"/>
      <c r="S46" s="18" t="s">
        <v>15</v>
      </c>
      <c r="T46" s="18" t="s">
        <v>15</v>
      </c>
      <c r="U46" s="18" t="s">
        <v>15</v>
      </c>
      <c r="V46" s="18" t="s">
        <v>15</v>
      </c>
      <c r="W46" s="18" t="s">
        <v>15</v>
      </c>
      <c r="X46" s="18" t="s">
        <v>15</v>
      </c>
      <c r="Y46" s="18" t="s">
        <v>15</v>
      </c>
      <c r="Z46" s="18" t="s">
        <v>15</v>
      </c>
      <c r="AA46" s="18" t="s">
        <v>15</v>
      </c>
      <c r="AB46" s="18" t="s">
        <v>15</v>
      </c>
      <c r="AC46" s="18" t="s">
        <v>15</v>
      </c>
      <c r="AD46" s="18" t="s">
        <v>15</v>
      </c>
      <c r="AE46" s="18" t="s">
        <v>15</v>
      </c>
      <c r="AF46" s="18" t="s">
        <v>15</v>
      </c>
      <c r="AG46" s="18" t="s">
        <v>15</v>
      </c>
      <c r="AH46" s="18" t="s">
        <v>15</v>
      </c>
      <c r="AI46" s="18" t="s">
        <v>15</v>
      </c>
      <c r="AJ46" s="18" t="s">
        <v>15</v>
      </c>
      <c r="AK46" s="18" t="s">
        <v>15</v>
      </c>
      <c r="AL46" s="18" t="s">
        <v>15</v>
      </c>
      <c r="AM46" s="18" t="s">
        <v>15</v>
      </c>
      <c r="AN46" s="18" t="s">
        <v>15</v>
      </c>
      <c r="AO46" s="18" t="s">
        <v>15</v>
      </c>
      <c r="AP46" s="18" t="s">
        <v>15</v>
      </c>
      <c r="AQ46" s="18" t="s">
        <v>15</v>
      </c>
      <c r="AR46" s="18" t="s">
        <v>15</v>
      </c>
      <c r="AS46" s="18" t="s">
        <v>15</v>
      </c>
      <c r="AT46" s="18" t="s">
        <v>15</v>
      </c>
      <c r="AU46" s="18"/>
      <c r="AV46" s="18" t="s">
        <v>15</v>
      </c>
      <c r="AW46" s="18" t="s">
        <v>15</v>
      </c>
      <c r="AX46" s="18" t="s">
        <v>15</v>
      </c>
      <c r="AY46" s="18" t="s">
        <v>15</v>
      </c>
      <c r="AZ46" s="18" t="s">
        <v>15</v>
      </c>
      <c r="BA46" s="18" t="s">
        <v>15</v>
      </c>
      <c r="BB46" s="18" t="s">
        <v>15</v>
      </c>
      <c r="BC46" s="18" t="s">
        <v>15</v>
      </c>
      <c r="BD46" s="18" t="s">
        <v>15</v>
      </c>
      <c r="BE46" s="18" t="s">
        <v>15</v>
      </c>
      <c r="BF46" s="18" t="s">
        <v>15</v>
      </c>
      <c r="BG46" s="18" t="s">
        <v>15</v>
      </c>
      <c r="BH46" s="18" t="s">
        <v>15</v>
      </c>
      <c r="BI46" s="18"/>
      <c r="BJ46" s="18" t="s">
        <v>15</v>
      </c>
      <c r="BK46" s="18" t="s">
        <v>15</v>
      </c>
      <c r="BL46" s="18" t="s">
        <v>15</v>
      </c>
      <c r="BM46" s="18" t="s">
        <v>15</v>
      </c>
      <c r="BN46" s="18" t="s">
        <v>15</v>
      </c>
      <c r="BO46" s="18" t="s">
        <v>15</v>
      </c>
      <c r="BP46" s="18" t="s">
        <v>15</v>
      </c>
      <c r="BQ46" s="18" t="s">
        <v>15</v>
      </c>
      <c r="BR46" s="18" t="s">
        <v>15</v>
      </c>
      <c r="BS46" s="18" t="s">
        <v>15</v>
      </c>
      <c r="BT46" s="18" t="s">
        <v>15</v>
      </c>
      <c r="BU46" s="18" t="s">
        <v>15</v>
      </c>
      <c r="BV46" s="18" t="s">
        <v>15</v>
      </c>
      <c r="BW46" s="18" t="s">
        <v>15</v>
      </c>
      <c r="BX46" s="18" t="s">
        <v>15</v>
      </c>
      <c r="BY46" s="47"/>
      <c r="BZ46" s="18" t="s">
        <v>15</v>
      </c>
      <c r="CA46" s="18" t="s">
        <v>15</v>
      </c>
      <c r="CB46" s="18" t="s">
        <v>15</v>
      </c>
      <c r="CC46" s="18" t="s">
        <v>15</v>
      </c>
      <c r="CD46" s="18" t="s">
        <v>15</v>
      </c>
      <c r="CE46" s="18" t="s">
        <v>15</v>
      </c>
      <c r="CF46" s="18" t="s">
        <v>15</v>
      </c>
      <c r="CG46" s="18" t="s">
        <v>15</v>
      </c>
      <c r="CH46" s="18" t="s">
        <v>15</v>
      </c>
      <c r="CI46" s="18" t="s">
        <v>15</v>
      </c>
      <c r="CJ46" s="18" t="s">
        <v>15</v>
      </c>
      <c r="CK46" s="18" t="s">
        <v>15</v>
      </c>
      <c r="CL46" s="18" t="s">
        <v>15</v>
      </c>
      <c r="CM46" s="47"/>
      <c r="CN46" s="18" t="s">
        <v>15</v>
      </c>
      <c r="CO46" s="18" t="s">
        <v>15</v>
      </c>
      <c r="CP46" s="18" t="s">
        <v>15</v>
      </c>
      <c r="CQ46" s="18" t="s">
        <v>15</v>
      </c>
      <c r="CR46" s="18" t="s">
        <v>15</v>
      </c>
      <c r="CS46" s="18"/>
      <c r="CT46" s="18" t="s">
        <v>15</v>
      </c>
      <c r="CU46" s="18" t="s">
        <v>15</v>
      </c>
      <c r="CV46" s="18" t="s">
        <v>15</v>
      </c>
      <c r="CW46" s="18" t="s">
        <v>15</v>
      </c>
      <c r="CX46" s="18" t="s">
        <v>15</v>
      </c>
      <c r="CY46" s="18" t="s">
        <v>15</v>
      </c>
      <c r="CZ46" s="18" t="s">
        <v>15</v>
      </c>
      <c r="DA46" s="18" t="s">
        <v>15</v>
      </c>
      <c r="DB46" s="18"/>
      <c r="DC46" s="18"/>
      <c r="DD46" s="18"/>
      <c r="EG46" s="18"/>
      <c r="EH46" s="64"/>
      <c r="EI46" s="64"/>
      <c r="EK46" s="64"/>
      <c r="EL46" s="64"/>
      <c r="EM46" s="64"/>
    </row>
    <row r="47" spans="1:143" x14ac:dyDescent="0.3">
      <c r="A47" s="18">
        <v>1927</v>
      </c>
      <c r="B47" s="18" t="s">
        <v>15</v>
      </c>
      <c r="C47" s="18" t="s">
        <v>15</v>
      </c>
      <c r="D47" s="18" t="s">
        <v>15</v>
      </c>
      <c r="E47" s="18" t="s">
        <v>15</v>
      </c>
      <c r="F47" s="18" t="s">
        <v>15</v>
      </c>
      <c r="G47" s="18" t="s">
        <v>15</v>
      </c>
      <c r="H47" s="18" t="s">
        <v>15</v>
      </c>
      <c r="I47" s="18" t="s">
        <v>15</v>
      </c>
      <c r="J47" s="18" t="s">
        <v>15</v>
      </c>
      <c r="K47" s="18" t="s">
        <v>15</v>
      </c>
      <c r="L47" s="18" t="s">
        <v>15</v>
      </c>
      <c r="M47" s="18" t="s">
        <v>15</v>
      </c>
      <c r="N47" s="18" t="s">
        <v>15</v>
      </c>
      <c r="O47" s="18" t="s">
        <v>15</v>
      </c>
      <c r="P47" s="18" t="s">
        <v>15</v>
      </c>
      <c r="Q47" s="18" t="s">
        <v>15</v>
      </c>
      <c r="R47" s="47"/>
      <c r="S47" s="18" t="s">
        <v>15</v>
      </c>
      <c r="T47" s="18" t="s">
        <v>15</v>
      </c>
      <c r="U47" s="18" t="s">
        <v>15</v>
      </c>
      <c r="V47" s="18" t="s">
        <v>15</v>
      </c>
      <c r="W47" s="18" t="s">
        <v>15</v>
      </c>
      <c r="X47" s="18" t="s">
        <v>15</v>
      </c>
      <c r="Y47" s="18" t="s">
        <v>15</v>
      </c>
      <c r="Z47" s="18" t="s">
        <v>15</v>
      </c>
      <c r="AA47" s="18" t="s">
        <v>15</v>
      </c>
      <c r="AB47" s="18" t="s">
        <v>15</v>
      </c>
      <c r="AC47" s="18" t="s">
        <v>15</v>
      </c>
      <c r="AD47" s="18" t="s">
        <v>15</v>
      </c>
      <c r="AE47" s="18" t="s">
        <v>15</v>
      </c>
      <c r="AF47" s="18" t="s">
        <v>15</v>
      </c>
      <c r="AG47" s="18" t="s">
        <v>15</v>
      </c>
      <c r="AH47" s="18" t="s">
        <v>15</v>
      </c>
      <c r="AI47" s="18" t="s">
        <v>15</v>
      </c>
      <c r="AJ47" s="18" t="s">
        <v>15</v>
      </c>
      <c r="AK47" s="18" t="s">
        <v>15</v>
      </c>
      <c r="AL47" s="18" t="s">
        <v>15</v>
      </c>
      <c r="AM47" s="18" t="s">
        <v>15</v>
      </c>
      <c r="AN47" s="18" t="s">
        <v>15</v>
      </c>
      <c r="AO47" s="18" t="s">
        <v>15</v>
      </c>
      <c r="AP47" s="18" t="s">
        <v>15</v>
      </c>
      <c r="AQ47" s="18" t="s">
        <v>15</v>
      </c>
      <c r="AR47" s="18" t="s">
        <v>15</v>
      </c>
      <c r="AS47" s="18" t="s">
        <v>15</v>
      </c>
      <c r="AT47" s="18" t="s">
        <v>15</v>
      </c>
      <c r="AU47" s="18"/>
      <c r="AV47" s="18" t="s">
        <v>15</v>
      </c>
      <c r="AW47" s="18" t="s">
        <v>15</v>
      </c>
      <c r="AX47" s="18" t="s">
        <v>15</v>
      </c>
      <c r="AY47" s="18" t="s">
        <v>15</v>
      </c>
      <c r="AZ47" s="18" t="s">
        <v>15</v>
      </c>
      <c r="BA47" s="18" t="s">
        <v>15</v>
      </c>
      <c r="BB47" s="18" t="s">
        <v>15</v>
      </c>
      <c r="BC47" s="18" t="s">
        <v>15</v>
      </c>
      <c r="BD47" s="18" t="s">
        <v>15</v>
      </c>
      <c r="BE47" s="18" t="s">
        <v>15</v>
      </c>
      <c r="BF47" s="18" t="s">
        <v>15</v>
      </c>
      <c r="BG47" s="18" t="s">
        <v>15</v>
      </c>
      <c r="BH47" s="18" t="s">
        <v>15</v>
      </c>
      <c r="BI47" s="18"/>
      <c r="BJ47" s="18" t="s">
        <v>15</v>
      </c>
      <c r="BK47" s="18" t="s">
        <v>15</v>
      </c>
      <c r="BL47" s="18" t="s">
        <v>15</v>
      </c>
      <c r="BM47" s="18" t="s">
        <v>15</v>
      </c>
      <c r="BN47" s="18" t="s">
        <v>15</v>
      </c>
      <c r="BO47" s="18" t="s">
        <v>15</v>
      </c>
      <c r="BP47" s="18" t="s">
        <v>15</v>
      </c>
      <c r="BQ47" s="18" t="s">
        <v>15</v>
      </c>
      <c r="BR47" s="18" t="s">
        <v>15</v>
      </c>
      <c r="BS47" s="18" t="s">
        <v>15</v>
      </c>
      <c r="BT47" s="18" t="s">
        <v>15</v>
      </c>
      <c r="BU47" s="18" t="s">
        <v>15</v>
      </c>
      <c r="BV47" s="18" t="s">
        <v>15</v>
      </c>
      <c r="BW47" s="18" t="s">
        <v>15</v>
      </c>
      <c r="BX47" s="18" t="s">
        <v>15</v>
      </c>
      <c r="BY47" s="47"/>
      <c r="BZ47" s="18" t="s">
        <v>15</v>
      </c>
      <c r="CA47" s="18" t="s">
        <v>15</v>
      </c>
      <c r="CB47" s="18" t="s">
        <v>15</v>
      </c>
      <c r="CC47" s="18" t="s">
        <v>15</v>
      </c>
      <c r="CD47" s="18" t="s">
        <v>15</v>
      </c>
      <c r="CE47" s="18" t="s">
        <v>15</v>
      </c>
      <c r="CF47" s="18" t="s">
        <v>15</v>
      </c>
      <c r="CG47" s="18" t="s">
        <v>15</v>
      </c>
      <c r="CH47" s="18" t="s">
        <v>15</v>
      </c>
      <c r="CI47" s="18" t="s">
        <v>15</v>
      </c>
      <c r="CJ47" s="18" t="s">
        <v>15</v>
      </c>
      <c r="CK47" s="18" t="s">
        <v>15</v>
      </c>
      <c r="CL47" s="18" t="s">
        <v>15</v>
      </c>
      <c r="CM47" s="47"/>
      <c r="CN47" s="18" t="s">
        <v>15</v>
      </c>
      <c r="CO47" s="18" t="s">
        <v>15</v>
      </c>
      <c r="CP47" s="18" t="s">
        <v>15</v>
      </c>
      <c r="CQ47" s="18" t="s">
        <v>15</v>
      </c>
      <c r="CR47" s="18" t="s">
        <v>15</v>
      </c>
      <c r="CS47" s="18"/>
      <c r="CT47" s="18" t="s">
        <v>15</v>
      </c>
      <c r="CU47" s="18" t="s">
        <v>15</v>
      </c>
      <c r="CV47" s="18" t="s">
        <v>15</v>
      </c>
      <c r="CW47" s="18" t="s">
        <v>15</v>
      </c>
      <c r="CX47" s="18" t="s">
        <v>15</v>
      </c>
      <c r="CY47" s="18" t="s">
        <v>15</v>
      </c>
      <c r="CZ47" s="18" t="s">
        <v>15</v>
      </c>
      <c r="DA47" s="18" t="s">
        <v>15</v>
      </c>
      <c r="DB47" s="18"/>
      <c r="DC47" s="18"/>
      <c r="DD47" s="18"/>
      <c r="EG47" s="18"/>
      <c r="EH47" s="64"/>
      <c r="EI47" s="64"/>
      <c r="EK47" s="64"/>
      <c r="EL47" s="64"/>
      <c r="EM47" s="64"/>
    </row>
    <row r="48" spans="1:143" x14ac:dyDescent="0.3">
      <c r="A48" s="18">
        <v>1928</v>
      </c>
      <c r="B48" s="18" t="s">
        <v>15</v>
      </c>
      <c r="C48" s="18" t="s">
        <v>15</v>
      </c>
      <c r="D48" s="18" t="s">
        <v>15</v>
      </c>
      <c r="E48" s="18" t="s">
        <v>15</v>
      </c>
      <c r="F48" s="18" t="s">
        <v>15</v>
      </c>
      <c r="G48" s="18" t="s">
        <v>15</v>
      </c>
      <c r="H48" s="18" t="s">
        <v>15</v>
      </c>
      <c r="I48" s="18" t="s">
        <v>15</v>
      </c>
      <c r="J48" s="18" t="s">
        <v>15</v>
      </c>
      <c r="K48" s="18" t="s">
        <v>15</v>
      </c>
      <c r="L48" s="18" t="s">
        <v>15</v>
      </c>
      <c r="M48" s="18" t="s">
        <v>15</v>
      </c>
      <c r="N48" s="18" t="s">
        <v>15</v>
      </c>
      <c r="O48" s="18" t="s">
        <v>15</v>
      </c>
      <c r="P48" s="18" t="s">
        <v>15</v>
      </c>
      <c r="Q48" s="18" t="s">
        <v>15</v>
      </c>
      <c r="R48" s="47"/>
      <c r="S48" s="18" t="s">
        <v>15</v>
      </c>
      <c r="T48" s="18" t="s">
        <v>15</v>
      </c>
      <c r="U48" s="18" t="s">
        <v>15</v>
      </c>
      <c r="V48" s="18" t="s">
        <v>15</v>
      </c>
      <c r="W48" s="18" t="s">
        <v>15</v>
      </c>
      <c r="X48" s="18" t="s">
        <v>15</v>
      </c>
      <c r="Y48" s="18" t="s">
        <v>15</v>
      </c>
      <c r="Z48" s="18" t="s">
        <v>15</v>
      </c>
      <c r="AA48" s="18" t="s">
        <v>15</v>
      </c>
      <c r="AB48" s="18" t="s">
        <v>15</v>
      </c>
      <c r="AC48" s="18" t="s">
        <v>15</v>
      </c>
      <c r="AD48" s="18" t="s">
        <v>15</v>
      </c>
      <c r="AE48" s="18" t="s">
        <v>15</v>
      </c>
      <c r="AF48" s="18" t="s">
        <v>15</v>
      </c>
      <c r="AG48" s="18" t="s">
        <v>15</v>
      </c>
      <c r="AH48" s="18" t="s">
        <v>15</v>
      </c>
      <c r="AI48" s="18" t="s">
        <v>15</v>
      </c>
      <c r="AJ48" s="18" t="s">
        <v>15</v>
      </c>
      <c r="AK48" s="18" t="s">
        <v>15</v>
      </c>
      <c r="AL48" s="18" t="s">
        <v>15</v>
      </c>
      <c r="AM48" s="18" t="s">
        <v>15</v>
      </c>
      <c r="AN48" s="18" t="s">
        <v>15</v>
      </c>
      <c r="AO48" s="18" t="s">
        <v>15</v>
      </c>
      <c r="AP48" s="18" t="s">
        <v>15</v>
      </c>
      <c r="AQ48" s="18" t="s">
        <v>15</v>
      </c>
      <c r="AR48" s="18" t="s">
        <v>15</v>
      </c>
      <c r="AS48" s="18" t="s">
        <v>15</v>
      </c>
      <c r="AT48" s="18" t="s">
        <v>15</v>
      </c>
      <c r="AU48" s="18"/>
      <c r="AV48" s="18" t="s">
        <v>15</v>
      </c>
      <c r="AW48" s="18" t="s">
        <v>15</v>
      </c>
      <c r="AX48" s="18" t="s">
        <v>15</v>
      </c>
      <c r="AY48" s="18" t="s">
        <v>15</v>
      </c>
      <c r="AZ48" s="18" t="s">
        <v>15</v>
      </c>
      <c r="BA48" s="18" t="s">
        <v>15</v>
      </c>
      <c r="BB48" s="18" t="s">
        <v>15</v>
      </c>
      <c r="BC48" s="18" t="s">
        <v>15</v>
      </c>
      <c r="BD48" s="18" t="s">
        <v>15</v>
      </c>
      <c r="BE48" s="18" t="s">
        <v>15</v>
      </c>
      <c r="BF48" s="18" t="s">
        <v>15</v>
      </c>
      <c r="BG48" s="18" t="s">
        <v>15</v>
      </c>
      <c r="BH48" s="18" t="s">
        <v>15</v>
      </c>
      <c r="BI48" s="18"/>
      <c r="BJ48" s="18" t="s">
        <v>15</v>
      </c>
      <c r="BK48" s="18" t="s">
        <v>15</v>
      </c>
      <c r="BL48" s="18" t="s">
        <v>15</v>
      </c>
      <c r="BM48" s="18" t="s">
        <v>15</v>
      </c>
      <c r="BN48" s="18" t="s">
        <v>15</v>
      </c>
      <c r="BO48" s="18" t="s">
        <v>15</v>
      </c>
      <c r="BP48" s="18" t="s">
        <v>15</v>
      </c>
      <c r="BQ48" s="18" t="s">
        <v>15</v>
      </c>
      <c r="BR48" s="18" t="s">
        <v>15</v>
      </c>
      <c r="BS48" s="18" t="s">
        <v>15</v>
      </c>
      <c r="BT48" s="18" t="s">
        <v>15</v>
      </c>
      <c r="BU48" s="18" t="s">
        <v>15</v>
      </c>
      <c r="BV48" s="18" t="s">
        <v>15</v>
      </c>
      <c r="BW48" s="18" t="s">
        <v>15</v>
      </c>
      <c r="BX48" s="18" t="s">
        <v>15</v>
      </c>
      <c r="BY48" s="47"/>
      <c r="BZ48" s="18" t="s">
        <v>15</v>
      </c>
      <c r="CA48" s="18" t="s">
        <v>15</v>
      </c>
      <c r="CB48" s="18" t="s">
        <v>15</v>
      </c>
      <c r="CC48" s="18" t="s">
        <v>15</v>
      </c>
      <c r="CD48" s="18" t="s">
        <v>15</v>
      </c>
      <c r="CE48" s="18" t="s">
        <v>15</v>
      </c>
      <c r="CF48" s="18" t="s">
        <v>15</v>
      </c>
      <c r="CG48" s="18" t="s">
        <v>15</v>
      </c>
      <c r="CH48" s="18" t="s">
        <v>15</v>
      </c>
      <c r="CI48" s="18" t="s">
        <v>15</v>
      </c>
      <c r="CJ48" s="18" t="s">
        <v>15</v>
      </c>
      <c r="CK48" s="18" t="s">
        <v>15</v>
      </c>
      <c r="CL48" s="18" t="s">
        <v>15</v>
      </c>
      <c r="CM48" s="47"/>
      <c r="CN48" s="18" t="s">
        <v>15</v>
      </c>
      <c r="CO48" s="18" t="s">
        <v>15</v>
      </c>
      <c r="CP48" s="18" t="s">
        <v>15</v>
      </c>
      <c r="CQ48" s="18" t="s">
        <v>15</v>
      </c>
      <c r="CR48" s="18" t="s">
        <v>15</v>
      </c>
      <c r="CS48" s="18"/>
      <c r="CT48" s="18" t="s">
        <v>15</v>
      </c>
      <c r="CU48" s="18" t="s">
        <v>15</v>
      </c>
      <c r="CV48" s="18" t="s">
        <v>15</v>
      </c>
      <c r="CW48" s="18" t="s">
        <v>15</v>
      </c>
      <c r="CX48" s="18" t="s">
        <v>15</v>
      </c>
      <c r="CY48" s="18" t="s">
        <v>15</v>
      </c>
      <c r="CZ48" s="18" t="s">
        <v>15</v>
      </c>
      <c r="DA48" s="18" t="s">
        <v>15</v>
      </c>
      <c r="DB48" s="18"/>
      <c r="DC48" s="18"/>
      <c r="DD48" s="18"/>
      <c r="EG48" s="18"/>
      <c r="EH48" s="64"/>
      <c r="EI48" s="64"/>
      <c r="EK48" s="64"/>
      <c r="EL48" s="64"/>
      <c r="EM48" s="64"/>
    </row>
    <row r="49" spans="1:143" x14ac:dyDescent="0.3">
      <c r="A49" s="18">
        <v>1929</v>
      </c>
      <c r="B49" s="18" t="s">
        <v>15</v>
      </c>
      <c r="C49" s="18" t="s">
        <v>15</v>
      </c>
      <c r="D49" s="18" t="s">
        <v>15</v>
      </c>
      <c r="E49" s="18" t="s">
        <v>15</v>
      </c>
      <c r="F49" s="18" t="s">
        <v>15</v>
      </c>
      <c r="G49" s="18" t="s">
        <v>15</v>
      </c>
      <c r="H49" s="18" t="s">
        <v>15</v>
      </c>
      <c r="I49" s="18" t="s">
        <v>15</v>
      </c>
      <c r="J49" s="18" t="s">
        <v>15</v>
      </c>
      <c r="K49" s="18" t="s">
        <v>15</v>
      </c>
      <c r="L49" s="18" t="s">
        <v>15</v>
      </c>
      <c r="M49" s="18" t="s">
        <v>15</v>
      </c>
      <c r="N49" s="18" t="s">
        <v>15</v>
      </c>
      <c r="O49" s="18" t="s">
        <v>15</v>
      </c>
      <c r="P49" s="18" t="s">
        <v>15</v>
      </c>
      <c r="Q49" s="18" t="s">
        <v>15</v>
      </c>
      <c r="R49" s="47"/>
      <c r="S49" s="18" t="s">
        <v>15</v>
      </c>
      <c r="T49" s="18" t="s">
        <v>15</v>
      </c>
      <c r="U49" s="18" t="s">
        <v>15</v>
      </c>
      <c r="V49" s="18" t="s">
        <v>15</v>
      </c>
      <c r="W49" s="18" t="s">
        <v>15</v>
      </c>
      <c r="X49" s="18" t="s">
        <v>15</v>
      </c>
      <c r="Y49" s="18" t="s">
        <v>15</v>
      </c>
      <c r="Z49" s="18" t="s">
        <v>15</v>
      </c>
      <c r="AA49" s="18" t="s">
        <v>15</v>
      </c>
      <c r="AB49" s="18" t="s">
        <v>15</v>
      </c>
      <c r="AC49" s="18" t="s">
        <v>15</v>
      </c>
      <c r="AD49" s="18" t="s">
        <v>15</v>
      </c>
      <c r="AE49" s="18" t="s">
        <v>15</v>
      </c>
      <c r="AF49" s="18" t="s">
        <v>15</v>
      </c>
      <c r="AG49" s="18" t="s">
        <v>15</v>
      </c>
      <c r="AH49" s="18" t="s">
        <v>15</v>
      </c>
      <c r="AI49" s="18" t="s">
        <v>15</v>
      </c>
      <c r="AJ49" s="18" t="s">
        <v>15</v>
      </c>
      <c r="AK49" s="18" t="s">
        <v>15</v>
      </c>
      <c r="AL49" s="18" t="s">
        <v>15</v>
      </c>
      <c r="AM49" s="18" t="s">
        <v>15</v>
      </c>
      <c r="AN49" s="18" t="s">
        <v>15</v>
      </c>
      <c r="AO49" s="18" t="s">
        <v>15</v>
      </c>
      <c r="AP49" s="18" t="s">
        <v>15</v>
      </c>
      <c r="AQ49" s="18" t="s">
        <v>15</v>
      </c>
      <c r="AR49" s="18" t="s">
        <v>15</v>
      </c>
      <c r="AS49" s="18" t="s">
        <v>15</v>
      </c>
      <c r="AT49" s="18" t="s">
        <v>15</v>
      </c>
      <c r="AU49" s="18"/>
      <c r="AV49" s="18" t="s">
        <v>15</v>
      </c>
      <c r="AW49" s="18" t="s">
        <v>15</v>
      </c>
      <c r="AX49" s="18" t="s">
        <v>15</v>
      </c>
      <c r="AY49" s="18" t="s">
        <v>15</v>
      </c>
      <c r="AZ49" s="18" t="s">
        <v>15</v>
      </c>
      <c r="BA49" s="18" t="s">
        <v>15</v>
      </c>
      <c r="BB49" s="18" t="s">
        <v>15</v>
      </c>
      <c r="BC49" s="18" t="s">
        <v>15</v>
      </c>
      <c r="BD49" s="18" t="s">
        <v>15</v>
      </c>
      <c r="BE49" s="18" t="s">
        <v>15</v>
      </c>
      <c r="BF49" s="18" t="s">
        <v>15</v>
      </c>
      <c r="BG49" s="18" t="s">
        <v>15</v>
      </c>
      <c r="BH49" s="18" t="s">
        <v>15</v>
      </c>
      <c r="BI49" s="18"/>
      <c r="BJ49" s="18" t="s">
        <v>15</v>
      </c>
      <c r="BK49" s="18" t="s">
        <v>15</v>
      </c>
      <c r="BL49" s="18" t="s">
        <v>15</v>
      </c>
      <c r="BM49" s="18" t="s">
        <v>15</v>
      </c>
      <c r="BN49" s="18" t="s">
        <v>15</v>
      </c>
      <c r="BO49" s="18" t="s">
        <v>15</v>
      </c>
      <c r="BP49" s="18" t="s">
        <v>15</v>
      </c>
      <c r="BQ49" s="18" t="s">
        <v>15</v>
      </c>
      <c r="BR49" s="18" t="s">
        <v>15</v>
      </c>
      <c r="BS49" s="18" t="s">
        <v>15</v>
      </c>
      <c r="BT49" s="18" t="s">
        <v>15</v>
      </c>
      <c r="BU49" s="18" t="s">
        <v>15</v>
      </c>
      <c r="BV49" s="18" t="s">
        <v>15</v>
      </c>
      <c r="BW49" s="18" t="s">
        <v>15</v>
      </c>
      <c r="BX49" s="18" t="s">
        <v>15</v>
      </c>
      <c r="BY49" s="47"/>
      <c r="BZ49" s="18" t="s">
        <v>15</v>
      </c>
      <c r="CA49" s="18" t="s">
        <v>15</v>
      </c>
      <c r="CB49" s="18" t="s">
        <v>15</v>
      </c>
      <c r="CC49" s="18" t="s">
        <v>15</v>
      </c>
      <c r="CD49" s="18" t="s">
        <v>15</v>
      </c>
      <c r="CE49" s="18" t="s">
        <v>15</v>
      </c>
      <c r="CF49" s="18" t="s">
        <v>15</v>
      </c>
      <c r="CG49" s="18" t="s">
        <v>15</v>
      </c>
      <c r="CH49" s="18" t="s">
        <v>15</v>
      </c>
      <c r="CI49" s="18" t="s">
        <v>15</v>
      </c>
      <c r="CJ49" s="18" t="s">
        <v>15</v>
      </c>
      <c r="CK49" s="18" t="s">
        <v>15</v>
      </c>
      <c r="CL49" s="18" t="s">
        <v>15</v>
      </c>
      <c r="CM49" s="47"/>
      <c r="CN49" s="18" t="s">
        <v>15</v>
      </c>
      <c r="CO49" s="18" t="s">
        <v>15</v>
      </c>
      <c r="CP49" s="18" t="s">
        <v>15</v>
      </c>
      <c r="CQ49" s="18" t="s">
        <v>15</v>
      </c>
      <c r="CR49" s="18" t="s">
        <v>15</v>
      </c>
      <c r="CS49" s="18"/>
      <c r="CT49" s="18" t="s">
        <v>15</v>
      </c>
      <c r="CU49" s="18" t="s">
        <v>15</v>
      </c>
      <c r="CV49" s="18" t="s">
        <v>15</v>
      </c>
      <c r="CW49" s="18" t="s">
        <v>15</v>
      </c>
      <c r="CX49" s="18" t="s">
        <v>15</v>
      </c>
      <c r="CY49" s="18" t="s">
        <v>15</v>
      </c>
      <c r="CZ49" s="18" t="s">
        <v>15</v>
      </c>
      <c r="DA49" s="18" t="s">
        <v>15</v>
      </c>
      <c r="DB49" s="18"/>
      <c r="DC49" s="18"/>
      <c r="DD49" s="18"/>
      <c r="EG49" s="18"/>
      <c r="EH49" s="64"/>
      <c r="EI49" s="64"/>
      <c r="EK49" s="64"/>
      <c r="EL49" s="64"/>
      <c r="EM49" s="64"/>
    </row>
    <row r="50" spans="1:143" x14ac:dyDescent="0.3">
      <c r="A50" s="18">
        <v>1930</v>
      </c>
      <c r="B50" s="18" t="s">
        <v>15</v>
      </c>
      <c r="C50" s="18" t="s">
        <v>15</v>
      </c>
      <c r="D50" s="18" t="s">
        <v>15</v>
      </c>
      <c r="E50" s="18" t="s">
        <v>15</v>
      </c>
      <c r="F50" s="18" t="s">
        <v>15</v>
      </c>
      <c r="G50" s="18" t="s">
        <v>15</v>
      </c>
      <c r="H50" s="18" t="s">
        <v>15</v>
      </c>
      <c r="I50" s="18" t="s">
        <v>15</v>
      </c>
      <c r="J50" s="18" t="s">
        <v>15</v>
      </c>
      <c r="K50" s="18" t="s">
        <v>15</v>
      </c>
      <c r="L50" s="18" t="s">
        <v>15</v>
      </c>
      <c r="M50" s="18" t="s">
        <v>15</v>
      </c>
      <c r="N50" s="18" t="s">
        <v>15</v>
      </c>
      <c r="O50" s="18" t="s">
        <v>15</v>
      </c>
      <c r="P50" s="18" t="s">
        <v>15</v>
      </c>
      <c r="Q50" s="18" t="s">
        <v>15</v>
      </c>
      <c r="R50" s="47"/>
      <c r="S50" s="18" t="s">
        <v>15</v>
      </c>
      <c r="T50" s="18" t="s">
        <v>15</v>
      </c>
      <c r="U50" s="18" t="s">
        <v>15</v>
      </c>
      <c r="V50" s="18" t="s">
        <v>15</v>
      </c>
      <c r="W50" s="18" t="s">
        <v>15</v>
      </c>
      <c r="X50" s="18" t="s">
        <v>15</v>
      </c>
      <c r="Y50" s="18" t="s">
        <v>15</v>
      </c>
      <c r="Z50" s="18" t="s">
        <v>15</v>
      </c>
      <c r="AA50" s="18" t="s">
        <v>15</v>
      </c>
      <c r="AB50" s="18" t="s">
        <v>15</v>
      </c>
      <c r="AC50" s="18" t="s">
        <v>15</v>
      </c>
      <c r="AD50" s="18" t="s">
        <v>15</v>
      </c>
      <c r="AE50" s="18" t="s">
        <v>15</v>
      </c>
      <c r="AF50" s="18" t="s">
        <v>15</v>
      </c>
      <c r="AG50" s="18" t="s">
        <v>15</v>
      </c>
      <c r="AH50" s="18" t="s">
        <v>15</v>
      </c>
      <c r="AI50" s="18" t="s">
        <v>15</v>
      </c>
      <c r="AJ50" s="18" t="s">
        <v>15</v>
      </c>
      <c r="AK50" s="18" t="s">
        <v>15</v>
      </c>
      <c r="AL50" s="18" t="s">
        <v>15</v>
      </c>
      <c r="AM50" s="18" t="s">
        <v>15</v>
      </c>
      <c r="AN50" s="18" t="s">
        <v>15</v>
      </c>
      <c r="AO50" s="18" t="s">
        <v>15</v>
      </c>
      <c r="AP50" s="18" t="s">
        <v>15</v>
      </c>
      <c r="AQ50" s="18" t="s">
        <v>15</v>
      </c>
      <c r="AR50" s="18" t="s">
        <v>15</v>
      </c>
      <c r="AS50" s="18" t="s">
        <v>15</v>
      </c>
      <c r="AT50" s="18" t="s">
        <v>15</v>
      </c>
      <c r="AU50" s="18"/>
      <c r="AV50" s="18" t="s">
        <v>15</v>
      </c>
      <c r="AW50" s="18" t="s">
        <v>15</v>
      </c>
      <c r="AX50" s="18" t="s">
        <v>15</v>
      </c>
      <c r="AY50" s="18" t="s">
        <v>15</v>
      </c>
      <c r="AZ50" s="18" t="s">
        <v>15</v>
      </c>
      <c r="BA50" s="18" t="s">
        <v>15</v>
      </c>
      <c r="BB50" s="18" t="s">
        <v>15</v>
      </c>
      <c r="BC50" s="18" t="s">
        <v>15</v>
      </c>
      <c r="BD50" s="18" t="s">
        <v>15</v>
      </c>
      <c r="BE50" s="18" t="s">
        <v>15</v>
      </c>
      <c r="BF50" s="18" t="s">
        <v>15</v>
      </c>
      <c r="BG50" s="18" t="s">
        <v>15</v>
      </c>
      <c r="BH50" s="18" t="s">
        <v>15</v>
      </c>
      <c r="BI50" s="18"/>
      <c r="BJ50" s="18" t="s">
        <v>15</v>
      </c>
      <c r="BK50" s="18" t="s">
        <v>15</v>
      </c>
      <c r="BL50" s="18" t="s">
        <v>15</v>
      </c>
      <c r="BM50" s="18" t="s">
        <v>15</v>
      </c>
      <c r="BN50" s="18" t="s">
        <v>15</v>
      </c>
      <c r="BO50" s="18" t="s">
        <v>15</v>
      </c>
      <c r="BP50" s="18" t="s">
        <v>15</v>
      </c>
      <c r="BQ50" s="18" t="s">
        <v>15</v>
      </c>
      <c r="BR50" s="18" t="s">
        <v>15</v>
      </c>
      <c r="BS50" s="18" t="s">
        <v>15</v>
      </c>
      <c r="BT50" s="18" t="s">
        <v>15</v>
      </c>
      <c r="BU50" s="18" t="s">
        <v>15</v>
      </c>
      <c r="BV50" s="18" t="s">
        <v>15</v>
      </c>
      <c r="BW50" s="18" t="s">
        <v>15</v>
      </c>
      <c r="BX50" s="18" t="s">
        <v>15</v>
      </c>
      <c r="BY50" s="47"/>
      <c r="BZ50" s="18" t="s">
        <v>15</v>
      </c>
      <c r="CA50" s="18" t="s">
        <v>15</v>
      </c>
      <c r="CB50" s="18" t="s">
        <v>15</v>
      </c>
      <c r="CC50" s="18" t="s">
        <v>15</v>
      </c>
      <c r="CD50" s="18" t="s">
        <v>15</v>
      </c>
      <c r="CE50" s="18" t="s">
        <v>15</v>
      </c>
      <c r="CF50" s="18" t="s">
        <v>15</v>
      </c>
      <c r="CG50" s="18" t="s">
        <v>15</v>
      </c>
      <c r="CH50" s="18" t="s">
        <v>15</v>
      </c>
      <c r="CI50" s="18" t="s">
        <v>15</v>
      </c>
      <c r="CJ50" s="18" t="s">
        <v>15</v>
      </c>
      <c r="CK50" s="18" t="s">
        <v>15</v>
      </c>
      <c r="CL50" s="18" t="s">
        <v>15</v>
      </c>
      <c r="CM50" s="47"/>
      <c r="CN50" s="18" t="s">
        <v>15</v>
      </c>
      <c r="CO50" s="18" t="s">
        <v>15</v>
      </c>
      <c r="CP50" s="18" t="s">
        <v>15</v>
      </c>
      <c r="CQ50" s="18" t="s">
        <v>15</v>
      </c>
      <c r="CR50" s="18" t="s">
        <v>15</v>
      </c>
      <c r="CS50" s="18"/>
      <c r="CT50" s="18" t="s">
        <v>15</v>
      </c>
      <c r="CU50" s="18" t="s">
        <v>15</v>
      </c>
      <c r="CV50" s="18" t="s">
        <v>15</v>
      </c>
      <c r="CW50" s="18" t="s">
        <v>15</v>
      </c>
      <c r="CX50" s="18" t="s">
        <v>15</v>
      </c>
      <c r="CY50" s="18" t="s">
        <v>15</v>
      </c>
      <c r="CZ50" s="18" t="s">
        <v>15</v>
      </c>
      <c r="DA50" s="18" t="s">
        <v>15</v>
      </c>
      <c r="DB50" s="18"/>
      <c r="DC50" s="18"/>
      <c r="DD50" s="18"/>
      <c r="EG50" s="18"/>
      <c r="EH50" s="64"/>
      <c r="EI50" s="64"/>
      <c r="EK50" s="64"/>
      <c r="EL50" s="64"/>
      <c r="EM50" s="64"/>
    </row>
    <row r="51" spans="1:143" x14ac:dyDescent="0.3">
      <c r="A51" s="18">
        <v>1931</v>
      </c>
      <c r="B51" s="18" t="s">
        <v>15</v>
      </c>
      <c r="C51" s="18" t="s">
        <v>15</v>
      </c>
      <c r="D51" s="18" t="s">
        <v>15</v>
      </c>
      <c r="E51" s="18" t="s">
        <v>15</v>
      </c>
      <c r="F51" s="18" t="s">
        <v>15</v>
      </c>
      <c r="G51" s="18" t="s">
        <v>15</v>
      </c>
      <c r="H51" s="18" t="s">
        <v>15</v>
      </c>
      <c r="I51" s="18" t="s">
        <v>15</v>
      </c>
      <c r="J51" s="18" t="s">
        <v>15</v>
      </c>
      <c r="K51" s="18" t="s">
        <v>15</v>
      </c>
      <c r="L51" s="18" t="s">
        <v>15</v>
      </c>
      <c r="M51" s="18" t="s">
        <v>15</v>
      </c>
      <c r="N51" s="18" t="s">
        <v>15</v>
      </c>
      <c r="O51" s="18" t="s">
        <v>15</v>
      </c>
      <c r="P51" s="18" t="s">
        <v>15</v>
      </c>
      <c r="Q51" s="18" t="s">
        <v>15</v>
      </c>
      <c r="R51" s="47"/>
      <c r="S51" s="18" t="s">
        <v>15</v>
      </c>
      <c r="T51" s="18" t="s">
        <v>15</v>
      </c>
      <c r="U51" s="18" t="s">
        <v>15</v>
      </c>
      <c r="V51" s="18" t="s">
        <v>15</v>
      </c>
      <c r="W51" s="18" t="s">
        <v>15</v>
      </c>
      <c r="X51" s="18" t="s">
        <v>15</v>
      </c>
      <c r="Y51" s="18" t="s">
        <v>15</v>
      </c>
      <c r="Z51" s="18" t="s">
        <v>15</v>
      </c>
      <c r="AA51" s="18" t="s">
        <v>15</v>
      </c>
      <c r="AB51" s="18" t="s">
        <v>15</v>
      </c>
      <c r="AC51" s="18" t="s">
        <v>15</v>
      </c>
      <c r="AD51" s="18" t="s">
        <v>15</v>
      </c>
      <c r="AE51" s="18" t="s">
        <v>15</v>
      </c>
      <c r="AF51" s="18" t="s">
        <v>15</v>
      </c>
      <c r="AG51" s="18" t="s">
        <v>15</v>
      </c>
      <c r="AH51" s="18" t="s">
        <v>15</v>
      </c>
      <c r="AI51" s="18" t="s">
        <v>15</v>
      </c>
      <c r="AJ51" s="18" t="s">
        <v>15</v>
      </c>
      <c r="AK51" s="18" t="s">
        <v>15</v>
      </c>
      <c r="AL51" s="18" t="s">
        <v>15</v>
      </c>
      <c r="AM51" s="18" t="s">
        <v>15</v>
      </c>
      <c r="AN51" s="18" t="s">
        <v>15</v>
      </c>
      <c r="AO51" s="18" t="s">
        <v>15</v>
      </c>
      <c r="AP51" s="18" t="s">
        <v>15</v>
      </c>
      <c r="AQ51" s="18" t="s">
        <v>15</v>
      </c>
      <c r="AR51" s="18" t="s">
        <v>15</v>
      </c>
      <c r="AS51" s="18" t="s">
        <v>15</v>
      </c>
      <c r="AT51" s="18" t="s">
        <v>15</v>
      </c>
      <c r="AU51" s="18"/>
      <c r="AV51" s="18" t="s">
        <v>15</v>
      </c>
      <c r="AW51" s="18" t="s">
        <v>15</v>
      </c>
      <c r="AX51" s="18" t="s">
        <v>15</v>
      </c>
      <c r="AY51" s="18" t="s">
        <v>15</v>
      </c>
      <c r="AZ51" s="18" t="s">
        <v>15</v>
      </c>
      <c r="BA51" s="18" t="s">
        <v>15</v>
      </c>
      <c r="BB51" s="18" t="s">
        <v>15</v>
      </c>
      <c r="BC51" s="18" t="s">
        <v>15</v>
      </c>
      <c r="BD51" s="18" t="s">
        <v>15</v>
      </c>
      <c r="BE51" s="18" t="s">
        <v>15</v>
      </c>
      <c r="BF51" s="18" t="s">
        <v>15</v>
      </c>
      <c r="BG51" s="18" t="s">
        <v>15</v>
      </c>
      <c r="BH51" s="18" t="s">
        <v>15</v>
      </c>
      <c r="BI51" s="18"/>
      <c r="BJ51" s="18" t="s">
        <v>15</v>
      </c>
      <c r="BK51" s="18" t="s">
        <v>15</v>
      </c>
      <c r="BL51" s="18" t="s">
        <v>15</v>
      </c>
      <c r="BM51" s="18" t="s">
        <v>15</v>
      </c>
      <c r="BN51" s="18" t="s">
        <v>15</v>
      </c>
      <c r="BO51" s="18" t="s">
        <v>15</v>
      </c>
      <c r="BP51" s="18" t="s">
        <v>15</v>
      </c>
      <c r="BQ51" s="18" t="s">
        <v>15</v>
      </c>
      <c r="BR51" s="18" t="s">
        <v>15</v>
      </c>
      <c r="BS51" s="18" t="s">
        <v>15</v>
      </c>
      <c r="BT51" s="18" t="s">
        <v>15</v>
      </c>
      <c r="BU51" s="18" t="s">
        <v>15</v>
      </c>
      <c r="BV51" s="18" t="s">
        <v>15</v>
      </c>
      <c r="BW51" s="18" t="s">
        <v>15</v>
      </c>
      <c r="BX51" s="18" t="s">
        <v>15</v>
      </c>
      <c r="BY51" s="47"/>
      <c r="BZ51" s="18" t="s">
        <v>15</v>
      </c>
      <c r="CA51" s="18" t="s">
        <v>15</v>
      </c>
      <c r="CB51" s="18" t="s">
        <v>15</v>
      </c>
      <c r="CC51" s="18" t="s">
        <v>15</v>
      </c>
      <c r="CD51" s="18" t="s">
        <v>15</v>
      </c>
      <c r="CE51" s="18" t="s">
        <v>15</v>
      </c>
      <c r="CF51" s="18" t="s">
        <v>15</v>
      </c>
      <c r="CG51" s="18" t="s">
        <v>15</v>
      </c>
      <c r="CH51" s="18" t="s">
        <v>15</v>
      </c>
      <c r="CI51" s="18" t="s">
        <v>15</v>
      </c>
      <c r="CJ51" s="18" t="s">
        <v>15</v>
      </c>
      <c r="CK51" s="18" t="s">
        <v>15</v>
      </c>
      <c r="CL51" s="18" t="s">
        <v>15</v>
      </c>
      <c r="CM51" s="47"/>
      <c r="CN51" s="18" t="s">
        <v>15</v>
      </c>
      <c r="CO51" s="18" t="s">
        <v>15</v>
      </c>
      <c r="CP51" s="18" t="s">
        <v>15</v>
      </c>
      <c r="CQ51" s="18" t="s">
        <v>15</v>
      </c>
      <c r="CR51" s="18" t="s">
        <v>15</v>
      </c>
      <c r="CS51" s="18"/>
      <c r="CT51" s="18" t="s">
        <v>15</v>
      </c>
      <c r="CU51" s="18" t="s">
        <v>15</v>
      </c>
      <c r="CV51" s="18" t="s">
        <v>15</v>
      </c>
      <c r="CW51" s="18" t="s">
        <v>15</v>
      </c>
      <c r="CX51" s="18" t="s">
        <v>15</v>
      </c>
      <c r="CY51" s="18" t="s">
        <v>15</v>
      </c>
      <c r="CZ51" s="18" t="s">
        <v>15</v>
      </c>
      <c r="DA51" s="18" t="s">
        <v>15</v>
      </c>
      <c r="DB51" s="18"/>
      <c r="DC51" s="18"/>
      <c r="DD51" s="18"/>
      <c r="EG51" s="18"/>
      <c r="EH51" s="64"/>
      <c r="EI51" s="64"/>
      <c r="EK51" s="64"/>
      <c r="EL51" s="64"/>
      <c r="EM51" s="64"/>
    </row>
    <row r="52" spans="1:143" x14ac:dyDescent="0.3">
      <c r="A52" s="18">
        <v>1932</v>
      </c>
      <c r="B52" s="18" t="s">
        <v>15</v>
      </c>
      <c r="C52" s="18" t="s">
        <v>15</v>
      </c>
      <c r="D52" s="18" t="s">
        <v>15</v>
      </c>
      <c r="E52" s="18" t="s">
        <v>15</v>
      </c>
      <c r="F52" s="18" t="s">
        <v>15</v>
      </c>
      <c r="G52" s="18" t="s">
        <v>15</v>
      </c>
      <c r="H52" s="18" t="s">
        <v>15</v>
      </c>
      <c r="I52" s="18" t="s">
        <v>15</v>
      </c>
      <c r="J52" s="18" t="s">
        <v>15</v>
      </c>
      <c r="K52" s="18" t="s">
        <v>15</v>
      </c>
      <c r="L52" s="18" t="s">
        <v>15</v>
      </c>
      <c r="M52" s="18" t="s">
        <v>15</v>
      </c>
      <c r="N52" s="18" t="s">
        <v>15</v>
      </c>
      <c r="O52" s="18" t="s">
        <v>15</v>
      </c>
      <c r="P52" s="18" t="s">
        <v>15</v>
      </c>
      <c r="Q52" s="18" t="s">
        <v>15</v>
      </c>
      <c r="R52" s="47"/>
      <c r="S52" s="18" t="s">
        <v>15</v>
      </c>
      <c r="T52" s="18" t="s">
        <v>15</v>
      </c>
      <c r="U52" s="18" t="s">
        <v>15</v>
      </c>
      <c r="V52" s="18" t="s">
        <v>15</v>
      </c>
      <c r="W52" s="18" t="s">
        <v>15</v>
      </c>
      <c r="X52" s="18" t="s">
        <v>15</v>
      </c>
      <c r="Y52" s="18" t="s">
        <v>15</v>
      </c>
      <c r="Z52" s="18" t="s">
        <v>15</v>
      </c>
      <c r="AA52" s="18" t="s">
        <v>15</v>
      </c>
      <c r="AB52" s="18" t="s">
        <v>15</v>
      </c>
      <c r="AC52" s="18" t="s">
        <v>15</v>
      </c>
      <c r="AD52" s="18" t="s">
        <v>15</v>
      </c>
      <c r="AE52" s="18" t="s">
        <v>15</v>
      </c>
      <c r="AF52" s="18" t="s">
        <v>15</v>
      </c>
      <c r="AG52" s="18" t="s">
        <v>15</v>
      </c>
      <c r="AH52" s="18" t="s">
        <v>15</v>
      </c>
      <c r="AI52" s="18" t="s">
        <v>15</v>
      </c>
      <c r="AJ52" s="18" t="s">
        <v>15</v>
      </c>
      <c r="AK52" s="18" t="s">
        <v>15</v>
      </c>
      <c r="AL52" s="18" t="s">
        <v>15</v>
      </c>
      <c r="AM52" s="18" t="s">
        <v>15</v>
      </c>
      <c r="AN52" s="18" t="s">
        <v>15</v>
      </c>
      <c r="AO52" s="18" t="s">
        <v>15</v>
      </c>
      <c r="AP52" s="18" t="s">
        <v>15</v>
      </c>
      <c r="AQ52" s="18" t="s">
        <v>15</v>
      </c>
      <c r="AR52" s="18" t="s">
        <v>15</v>
      </c>
      <c r="AS52" s="18" t="s">
        <v>15</v>
      </c>
      <c r="AT52" s="18" t="s">
        <v>15</v>
      </c>
      <c r="AU52" s="18"/>
      <c r="AV52" s="18" t="s">
        <v>15</v>
      </c>
      <c r="AW52" s="18" t="s">
        <v>15</v>
      </c>
      <c r="AX52" s="18" t="s">
        <v>15</v>
      </c>
      <c r="AY52" s="18" t="s">
        <v>15</v>
      </c>
      <c r="AZ52" s="18" t="s">
        <v>15</v>
      </c>
      <c r="BA52" s="18" t="s">
        <v>15</v>
      </c>
      <c r="BB52" s="18" t="s">
        <v>15</v>
      </c>
      <c r="BC52" s="18" t="s">
        <v>15</v>
      </c>
      <c r="BD52" s="18" t="s">
        <v>15</v>
      </c>
      <c r="BE52" s="18" t="s">
        <v>15</v>
      </c>
      <c r="BF52" s="18" t="s">
        <v>15</v>
      </c>
      <c r="BG52" s="18" t="s">
        <v>15</v>
      </c>
      <c r="BH52" s="18" t="s">
        <v>15</v>
      </c>
      <c r="BI52" s="18"/>
      <c r="BJ52" s="18" t="s">
        <v>15</v>
      </c>
      <c r="BK52" s="18" t="s">
        <v>15</v>
      </c>
      <c r="BL52" s="18" t="s">
        <v>15</v>
      </c>
      <c r="BM52" s="18" t="s">
        <v>15</v>
      </c>
      <c r="BN52" s="18" t="s">
        <v>15</v>
      </c>
      <c r="BO52" s="18" t="s">
        <v>15</v>
      </c>
      <c r="BP52" s="18" t="s">
        <v>15</v>
      </c>
      <c r="BQ52" s="18" t="s">
        <v>15</v>
      </c>
      <c r="BR52" s="18" t="s">
        <v>15</v>
      </c>
      <c r="BS52" s="18" t="s">
        <v>15</v>
      </c>
      <c r="BT52" s="18" t="s">
        <v>15</v>
      </c>
      <c r="BU52" s="18" t="s">
        <v>15</v>
      </c>
      <c r="BV52" s="18" t="s">
        <v>15</v>
      </c>
      <c r="BW52" s="18" t="s">
        <v>15</v>
      </c>
      <c r="BX52" s="18" t="s">
        <v>15</v>
      </c>
      <c r="BY52" s="47"/>
      <c r="BZ52" s="18" t="s">
        <v>15</v>
      </c>
      <c r="CA52" s="18" t="s">
        <v>15</v>
      </c>
      <c r="CB52" s="18" t="s">
        <v>15</v>
      </c>
      <c r="CC52" s="18" t="s">
        <v>15</v>
      </c>
      <c r="CD52" s="18" t="s">
        <v>15</v>
      </c>
      <c r="CE52" s="18" t="s">
        <v>15</v>
      </c>
      <c r="CF52" s="18" t="s">
        <v>15</v>
      </c>
      <c r="CG52" s="18" t="s">
        <v>15</v>
      </c>
      <c r="CH52" s="18" t="s">
        <v>15</v>
      </c>
      <c r="CI52" s="18" t="s">
        <v>15</v>
      </c>
      <c r="CJ52" s="18" t="s">
        <v>15</v>
      </c>
      <c r="CK52" s="18" t="s">
        <v>15</v>
      </c>
      <c r="CL52" s="18" t="s">
        <v>15</v>
      </c>
      <c r="CM52" s="47"/>
      <c r="CN52" s="18" t="s">
        <v>15</v>
      </c>
      <c r="CO52" s="18" t="s">
        <v>15</v>
      </c>
      <c r="CP52" s="18" t="s">
        <v>15</v>
      </c>
      <c r="CQ52" s="18" t="s">
        <v>15</v>
      </c>
      <c r="CR52" s="18" t="s">
        <v>15</v>
      </c>
      <c r="CS52" s="18"/>
      <c r="CT52" s="18" t="s">
        <v>15</v>
      </c>
      <c r="CU52" s="18" t="s">
        <v>15</v>
      </c>
      <c r="CV52" s="18" t="s">
        <v>15</v>
      </c>
      <c r="CW52" s="18" t="s">
        <v>15</v>
      </c>
      <c r="CX52" s="18" t="s">
        <v>15</v>
      </c>
      <c r="CY52" s="18" t="s">
        <v>15</v>
      </c>
      <c r="CZ52" s="18" t="s">
        <v>15</v>
      </c>
      <c r="DA52" s="18" t="s">
        <v>15</v>
      </c>
      <c r="DB52" s="18"/>
      <c r="DC52" s="18"/>
      <c r="DD52" s="18"/>
      <c r="EG52" s="18"/>
      <c r="EH52" s="64"/>
      <c r="EI52" s="64"/>
      <c r="EK52" s="64"/>
      <c r="EL52" s="64"/>
      <c r="EM52" s="64"/>
    </row>
    <row r="53" spans="1:143" x14ac:dyDescent="0.3">
      <c r="A53" s="18">
        <v>1933</v>
      </c>
      <c r="B53" s="16">
        <v>458</v>
      </c>
      <c r="C53" s="16">
        <v>131</v>
      </c>
      <c r="D53" s="16">
        <f t="shared" ref="D53:D98" si="0">E53+F53</f>
        <v>10</v>
      </c>
      <c r="E53" s="16">
        <v>0</v>
      </c>
      <c r="F53" s="16">
        <v>10</v>
      </c>
      <c r="G53" s="16">
        <f t="shared" ref="G53:G98" si="1">H53+I53</f>
        <v>30</v>
      </c>
      <c r="H53" s="16">
        <v>0</v>
      </c>
      <c r="I53" s="16">
        <v>30</v>
      </c>
      <c r="J53" s="16">
        <f>K53+L53</f>
        <v>9</v>
      </c>
      <c r="K53" s="16">
        <v>9</v>
      </c>
      <c r="L53" s="16">
        <v>0</v>
      </c>
      <c r="M53" s="16">
        <v>0</v>
      </c>
      <c r="N53" s="16">
        <f t="shared" ref="N53:N98" si="2">L53-M53</f>
        <v>0</v>
      </c>
      <c r="O53" s="16">
        <f t="shared" ref="O53:O98" si="3">P53+Q53</f>
        <v>278</v>
      </c>
      <c r="P53" s="17">
        <v>2</v>
      </c>
      <c r="Q53" s="17">
        <v>276</v>
      </c>
      <c r="R53" s="45"/>
      <c r="S53" s="18">
        <v>1933</v>
      </c>
      <c r="T53" s="16">
        <f t="shared" ref="T53:T98" si="4">B53</f>
        <v>458</v>
      </c>
      <c r="U53" s="16">
        <f t="shared" ref="U53:U97" si="5">V53+W53</f>
        <v>288</v>
      </c>
      <c r="V53" s="16">
        <v>78</v>
      </c>
      <c r="W53" s="16">
        <v>210</v>
      </c>
      <c r="X53" s="16">
        <f>Y53+AB53</f>
        <v>55</v>
      </c>
      <c r="Y53" s="16">
        <v>53</v>
      </c>
      <c r="Z53" s="16">
        <v>27</v>
      </c>
      <c r="AA53" s="16">
        <f t="shared" ref="AA53:AA98" si="6">Y53-Z53</f>
        <v>26</v>
      </c>
      <c r="AB53" s="16">
        <v>2</v>
      </c>
      <c r="AC53" s="16">
        <v>1</v>
      </c>
      <c r="AD53" s="16">
        <f t="shared" ref="AD53:AD98" si="7">AB53-AC53</f>
        <v>1</v>
      </c>
      <c r="AE53" s="16">
        <v>14</v>
      </c>
      <c r="AF53" s="16">
        <v>101</v>
      </c>
      <c r="AG53" s="16"/>
      <c r="AH53" s="18">
        <v>1933</v>
      </c>
      <c r="AI53" s="16">
        <v>48</v>
      </c>
      <c r="AJ53" s="16">
        <f t="shared" ref="AJ53:AJ98" si="8">AK53+AL53+AM53</f>
        <v>4</v>
      </c>
      <c r="AK53" s="16">
        <v>0</v>
      </c>
      <c r="AL53" s="16">
        <v>4</v>
      </c>
      <c r="AM53" s="16">
        <v>0</v>
      </c>
      <c r="AN53" s="16">
        <v>0</v>
      </c>
      <c r="AO53" s="16">
        <v>0</v>
      </c>
      <c r="AP53" s="16">
        <v>30</v>
      </c>
      <c r="AQ53" s="16">
        <f t="shared" ref="AQ53:AQ98" si="9">AR53+AS53</f>
        <v>3</v>
      </c>
      <c r="AR53" s="16">
        <v>3</v>
      </c>
      <c r="AS53" s="16">
        <v>0</v>
      </c>
      <c r="AT53" s="16">
        <f t="shared" ref="AT53:AT98" si="10">AI53-AK53-AL53-AM53-AN53-AO53-AP53-AQ53</f>
        <v>11</v>
      </c>
      <c r="AU53" s="16"/>
      <c r="AV53" s="18">
        <v>1933</v>
      </c>
      <c r="AW53" s="16">
        <f t="shared" ref="AW53:AW98" si="11">AI53</f>
        <v>48</v>
      </c>
      <c r="AX53" s="16">
        <f t="shared" ref="AX53:AX98" si="12">AY53+BB53</f>
        <v>0</v>
      </c>
      <c r="AY53" s="16">
        <v>0</v>
      </c>
      <c r="AZ53" s="16">
        <v>0</v>
      </c>
      <c r="BA53" s="16">
        <v>0</v>
      </c>
      <c r="BB53" s="16">
        <v>0</v>
      </c>
      <c r="BC53" s="16">
        <v>0</v>
      </c>
      <c r="BD53" s="16">
        <v>0</v>
      </c>
      <c r="BE53" s="16">
        <v>8</v>
      </c>
      <c r="BF53" s="16">
        <v>0</v>
      </c>
      <c r="BG53" s="16">
        <f t="shared" ref="BG53:BG98" si="13">BE53-BF53</f>
        <v>8</v>
      </c>
      <c r="BH53" s="16">
        <v>40</v>
      </c>
      <c r="BJ53" s="18">
        <v>1933</v>
      </c>
      <c r="BK53" s="16">
        <v>418</v>
      </c>
      <c r="BL53" s="16">
        <v>113</v>
      </c>
      <c r="BM53" s="16">
        <v>26</v>
      </c>
      <c r="BN53" s="16">
        <v>8</v>
      </c>
      <c r="BO53" s="16">
        <v>32</v>
      </c>
      <c r="BP53" s="16">
        <f t="shared" ref="BP53:BP97" si="14">BL53-BM53-BN53-BO53</f>
        <v>47</v>
      </c>
      <c r="BQ53" s="16">
        <v>0</v>
      </c>
      <c r="BR53" s="16">
        <v>0</v>
      </c>
      <c r="BS53" s="16">
        <v>264</v>
      </c>
      <c r="BT53" s="16">
        <f t="shared" ref="BT53:BT98" si="15">BU53+BV53</f>
        <v>0</v>
      </c>
      <c r="BU53" s="16">
        <v>0</v>
      </c>
      <c r="BV53" s="16">
        <v>0</v>
      </c>
      <c r="BW53" s="16">
        <f t="shared" ref="BW53:BW98" si="16">BK53-BM53-BQ53-BR53-BS53-BT53-BN53-BP53</f>
        <v>73</v>
      </c>
      <c r="BX53" s="16"/>
      <c r="BY53" s="45"/>
      <c r="BZ53" s="18">
        <v>1933</v>
      </c>
      <c r="CA53" s="16">
        <f t="shared" ref="CA53:CA98" si="17">BK53</f>
        <v>418</v>
      </c>
      <c r="CB53" s="16">
        <f t="shared" ref="CB53:CB98" si="18">CC53+CF53</f>
        <v>183</v>
      </c>
      <c r="CC53" s="16">
        <v>143</v>
      </c>
      <c r="CD53" s="16">
        <v>143</v>
      </c>
      <c r="CE53" s="16">
        <f t="shared" ref="CE53:CE98" si="19">CC53-CD53</f>
        <v>0</v>
      </c>
      <c r="CF53" s="16">
        <v>40</v>
      </c>
      <c r="CG53" s="16">
        <v>40</v>
      </c>
      <c r="CH53" s="16">
        <f t="shared" ref="CH53:CH98" si="20">CF53-CG53</f>
        <v>0</v>
      </c>
      <c r="CI53" s="16">
        <v>142</v>
      </c>
      <c r="CJ53" s="16">
        <v>79</v>
      </c>
      <c r="CK53" s="16">
        <f t="shared" ref="CK53:CK98" si="21">CI53-CJ53</f>
        <v>63</v>
      </c>
      <c r="CL53" s="16">
        <v>93</v>
      </c>
      <c r="CM53" s="45"/>
      <c r="CN53" s="18">
        <v>1933</v>
      </c>
      <c r="CO53" s="16">
        <v>819</v>
      </c>
      <c r="CP53" s="16">
        <f t="shared" ref="CP53:CP98" si="22">C53+AK53+BM53</f>
        <v>157</v>
      </c>
      <c r="CQ53" s="16">
        <f t="shared" ref="CQ53:CQ98" si="23">D53+G53+AN53+AO53+AP53+BQ53+BR53+BS53</f>
        <v>334</v>
      </c>
      <c r="CR53" s="16">
        <f t="shared" ref="CR53:CR98" si="24">CO53-CP53-CQ53</f>
        <v>328</v>
      </c>
      <c r="CT53" s="18">
        <v>1933</v>
      </c>
      <c r="CU53" s="16">
        <f t="shared" ref="CU53:CU98" si="25">CO53</f>
        <v>819</v>
      </c>
      <c r="CV53" s="16">
        <v>241</v>
      </c>
      <c r="CW53" s="16">
        <f t="shared" ref="CW53:CW98" si="26">CX53+CY53</f>
        <v>211</v>
      </c>
      <c r="CX53" s="16">
        <v>170</v>
      </c>
      <c r="CY53" s="16">
        <f t="shared" ref="CY53:CY98" si="27">AC53+BC53+CG53</f>
        <v>41</v>
      </c>
      <c r="CZ53" s="16">
        <v>93</v>
      </c>
      <c r="DA53" s="16">
        <f>CU53-CV53-CW53-CZ53</f>
        <v>274</v>
      </c>
      <c r="DB53" s="42"/>
      <c r="DC53" s="42"/>
      <c r="DD53" s="42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42"/>
      <c r="DP53" s="16"/>
      <c r="DQ53" s="16"/>
      <c r="DR53" s="16"/>
      <c r="DS53" s="42"/>
      <c r="DT53" s="42"/>
      <c r="EG53" s="16"/>
      <c r="EH53" s="64"/>
      <c r="EI53" s="64"/>
      <c r="EK53" s="64"/>
      <c r="EL53" s="64"/>
      <c r="EM53" s="64"/>
    </row>
    <row r="54" spans="1:143" x14ac:dyDescent="0.3">
      <c r="A54" s="18">
        <v>1934</v>
      </c>
      <c r="B54" s="16">
        <v>537</v>
      </c>
      <c r="C54" s="16">
        <v>191</v>
      </c>
      <c r="D54" s="16">
        <f t="shared" si="0"/>
        <v>-11</v>
      </c>
      <c r="E54" s="16">
        <v>2</v>
      </c>
      <c r="F54" s="16">
        <v>-13</v>
      </c>
      <c r="G54" s="16">
        <f t="shared" si="1"/>
        <v>42</v>
      </c>
      <c r="H54" s="16">
        <v>0</v>
      </c>
      <c r="I54" s="16">
        <v>42</v>
      </c>
      <c r="J54" s="16">
        <f>K54+L54</f>
        <v>28</v>
      </c>
      <c r="K54" s="16">
        <v>14</v>
      </c>
      <c r="L54" s="16">
        <v>14</v>
      </c>
      <c r="M54" s="16">
        <v>0</v>
      </c>
      <c r="N54" s="16">
        <f t="shared" si="2"/>
        <v>14</v>
      </c>
      <c r="O54" s="16">
        <f t="shared" si="3"/>
        <v>287</v>
      </c>
      <c r="P54" s="17">
        <v>4</v>
      </c>
      <c r="Q54" s="17">
        <v>283</v>
      </c>
      <c r="R54" s="45"/>
      <c r="S54" s="18">
        <v>1934</v>
      </c>
      <c r="T54" s="16">
        <f t="shared" si="4"/>
        <v>537</v>
      </c>
      <c r="U54" s="16">
        <f t="shared" si="5"/>
        <v>332</v>
      </c>
      <c r="V54" s="16">
        <v>100</v>
      </c>
      <c r="W54" s="16">
        <v>232</v>
      </c>
      <c r="X54" s="16">
        <f t="shared" ref="X54:X98" si="28">Y54+AB54</f>
        <v>71</v>
      </c>
      <c r="Y54" s="16">
        <v>68</v>
      </c>
      <c r="Z54" s="16">
        <v>37</v>
      </c>
      <c r="AA54" s="16">
        <f t="shared" si="6"/>
        <v>31</v>
      </c>
      <c r="AB54" s="16">
        <v>3</v>
      </c>
      <c r="AC54" s="16">
        <v>2</v>
      </c>
      <c r="AD54" s="16">
        <f t="shared" si="7"/>
        <v>1</v>
      </c>
      <c r="AE54" s="16">
        <v>22</v>
      </c>
      <c r="AF54" s="16">
        <v>112</v>
      </c>
      <c r="AG54" s="16"/>
      <c r="AH54" s="18">
        <v>1934</v>
      </c>
      <c r="AI54" s="16">
        <v>89</v>
      </c>
      <c r="AJ54" s="16">
        <f t="shared" si="8"/>
        <v>3</v>
      </c>
      <c r="AK54" s="16">
        <v>0</v>
      </c>
      <c r="AL54" s="16">
        <v>2</v>
      </c>
      <c r="AM54" s="16">
        <v>1</v>
      </c>
      <c r="AN54" s="16">
        <v>0</v>
      </c>
      <c r="AO54" s="16">
        <v>0</v>
      </c>
      <c r="AP54" s="16">
        <v>54</v>
      </c>
      <c r="AQ54" s="16">
        <f t="shared" si="9"/>
        <v>7</v>
      </c>
      <c r="AR54" s="16">
        <v>7</v>
      </c>
      <c r="AS54" s="16">
        <v>0</v>
      </c>
      <c r="AT54" s="16">
        <f t="shared" si="10"/>
        <v>25</v>
      </c>
      <c r="AU54" s="16"/>
      <c r="AV54" s="18">
        <v>1934</v>
      </c>
      <c r="AW54" s="16">
        <f t="shared" si="11"/>
        <v>89</v>
      </c>
      <c r="AX54" s="16">
        <f t="shared" si="12"/>
        <v>0</v>
      </c>
      <c r="AY54" s="16">
        <v>0</v>
      </c>
      <c r="AZ54" s="16">
        <v>0</v>
      </c>
      <c r="BA54" s="16">
        <v>0</v>
      </c>
      <c r="BB54" s="16">
        <v>0</v>
      </c>
      <c r="BC54" s="16">
        <v>0</v>
      </c>
      <c r="BD54" s="16">
        <v>0</v>
      </c>
      <c r="BE54" s="16">
        <v>26</v>
      </c>
      <c r="BF54" s="16">
        <v>0</v>
      </c>
      <c r="BG54" s="16">
        <f t="shared" si="13"/>
        <v>26</v>
      </c>
      <c r="BH54" s="16">
        <v>63</v>
      </c>
      <c r="BJ54" s="18">
        <v>1934</v>
      </c>
      <c r="BK54" s="16">
        <v>428</v>
      </c>
      <c r="BL54" s="16">
        <v>137</v>
      </c>
      <c r="BM54" s="16">
        <v>35</v>
      </c>
      <c r="BN54" s="16">
        <v>17</v>
      </c>
      <c r="BO54" s="16">
        <v>32</v>
      </c>
      <c r="BP54" s="16">
        <f t="shared" si="14"/>
        <v>53</v>
      </c>
      <c r="BQ54" s="16">
        <v>0</v>
      </c>
      <c r="BR54" s="16">
        <v>0</v>
      </c>
      <c r="BS54" s="16">
        <v>256</v>
      </c>
      <c r="BT54" s="16">
        <f t="shared" si="15"/>
        <v>0</v>
      </c>
      <c r="BU54" s="16">
        <v>0</v>
      </c>
      <c r="BV54" s="16">
        <v>0</v>
      </c>
      <c r="BW54" s="16">
        <f t="shared" si="16"/>
        <v>67</v>
      </c>
      <c r="BX54" s="16"/>
      <c r="BY54" s="45"/>
      <c r="BZ54" s="18">
        <v>1934</v>
      </c>
      <c r="CA54" s="16">
        <f t="shared" si="17"/>
        <v>428</v>
      </c>
      <c r="CB54" s="16">
        <f t="shared" si="18"/>
        <v>193</v>
      </c>
      <c r="CC54" s="16">
        <v>152</v>
      </c>
      <c r="CD54" s="16">
        <v>152</v>
      </c>
      <c r="CE54" s="16">
        <f t="shared" si="19"/>
        <v>0</v>
      </c>
      <c r="CF54" s="16">
        <v>41</v>
      </c>
      <c r="CG54" s="16">
        <v>41</v>
      </c>
      <c r="CH54" s="16">
        <f t="shared" si="20"/>
        <v>0</v>
      </c>
      <c r="CI54" s="16">
        <v>146</v>
      </c>
      <c r="CJ54" s="16">
        <v>71</v>
      </c>
      <c r="CK54" s="16">
        <f t="shared" si="21"/>
        <v>75</v>
      </c>
      <c r="CL54" s="16">
        <v>89</v>
      </c>
      <c r="CM54" s="45"/>
      <c r="CN54" s="18">
        <v>1934</v>
      </c>
      <c r="CO54" s="16">
        <v>910</v>
      </c>
      <c r="CP54" s="16">
        <f t="shared" si="22"/>
        <v>226</v>
      </c>
      <c r="CQ54" s="16">
        <f t="shared" si="23"/>
        <v>341</v>
      </c>
      <c r="CR54" s="16">
        <f t="shared" si="24"/>
        <v>343</v>
      </c>
      <c r="CT54" s="18">
        <v>1934</v>
      </c>
      <c r="CU54" s="16">
        <f t="shared" si="25"/>
        <v>910</v>
      </c>
      <c r="CV54" s="16">
        <v>279</v>
      </c>
      <c r="CW54" s="16">
        <f t="shared" si="26"/>
        <v>232</v>
      </c>
      <c r="CX54" s="16">
        <v>189</v>
      </c>
      <c r="CY54" s="16">
        <f t="shared" si="27"/>
        <v>43</v>
      </c>
      <c r="CZ54" s="16">
        <v>78</v>
      </c>
      <c r="DA54" s="16">
        <f t="shared" ref="DA54:DA98" si="29">CU54-CV54-CW54-CZ54</f>
        <v>321</v>
      </c>
      <c r="DB54" s="42"/>
      <c r="DC54" s="42"/>
      <c r="DD54" s="42"/>
      <c r="DE54" s="16"/>
      <c r="DF54" s="16"/>
      <c r="DG54" s="16"/>
      <c r="DH54" s="16"/>
      <c r="DI54" s="16"/>
      <c r="DJ54" s="16"/>
      <c r="DK54" s="16"/>
      <c r="DL54" s="16"/>
      <c r="DM54" s="16"/>
      <c r="DN54" s="16"/>
      <c r="DO54" s="42"/>
      <c r="DP54" s="16"/>
      <c r="DQ54" s="16"/>
      <c r="DR54" s="16"/>
      <c r="DS54" s="42"/>
      <c r="DT54" s="42"/>
      <c r="EG54" s="16"/>
      <c r="EH54" s="64"/>
      <c r="EI54" s="64"/>
      <c r="EK54" s="64"/>
      <c r="EL54" s="64"/>
      <c r="EM54" s="64"/>
    </row>
    <row r="55" spans="1:143" x14ac:dyDescent="0.3">
      <c r="A55" s="18">
        <v>1935</v>
      </c>
      <c r="B55" s="16">
        <v>600</v>
      </c>
      <c r="C55" s="16">
        <v>335</v>
      </c>
      <c r="D55" s="16">
        <f t="shared" si="0"/>
        <v>-22</v>
      </c>
      <c r="E55" s="16">
        <v>5</v>
      </c>
      <c r="F55" s="16">
        <v>-27</v>
      </c>
      <c r="G55" s="16">
        <f t="shared" si="1"/>
        <v>47</v>
      </c>
      <c r="H55" s="16">
        <v>0</v>
      </c>
      <c r="I55" s="16">
        <v>47</v>
      </c>
      <c r="J55" s="16">
        <f t="shared" ref="J55:J98" si="30">K55+L55</f>
        <v>28</v>
      </c>
      <c r="K55" s="16">
        <v>14</v>
      </c>
      <c r="L55" s="16">
        <v>14</v>
      </c>
      <c r="M55" s="16">
        <v>0</v>
      </c>
      <c r="N55" s="16">
        <f t="shared" si="2"/>
        <v>14</v>
      </c>
      <c r="O55" s="16">
        <f t="shared" si="3"/>
        <v>212</v>
      </c>
      <c r="P55" s="17">
        <v>6</v>
      </c>
      <c r="Q55" s="17">
        <v>206</v>
      </c>
      <c r="R55" s="45"/>
      <c r="S55" s="18">
        <v>1935</v>
      </c>
      <c r="T55" s="16">
        <f t="shared" si="4"/>
        <v>600</v>
      </c>
      <c r="U55" s="16">
        <f t="shared" si="5"/>
        <v>363</v>
      </c>
      <c r="V55" s="17">
        <v>221</v>
      </c>
      <c r="W55" s="16">
        <v>142</v>
      </c>
      <c r="X55" s="16">
        <f t="shared" si="28"/>
        <v>77</v>
      </c>
      <c r="Y55" s="17">
        <v>75</v>
      </c>
      <c r="Z55" s="16">
        <v>39</v>
      </c>
      <c r="AA55" s="16">
        <f t="shared" si="6"/>
        <v>36</v>
      </c>
      <c r="AB55" s="17">
        <v>2</v>
      </c>
      <c r="AC55" s="16">
        <v>1</v>
      </c>
      <c r="AD55" s="16">
        <f t="shared" si="7"/>
        <v>1</v>
      </c>
      <c r="AE55" s="16">
        <v>44</v>
      </c>
      <c r="AF55" s="16">
        <v>116</v>
      </c>
      <c r="AH55" s="18">
        <v>1935</v>
      </c>
      <c r="AI55" s="17">
        <v>104</v>
      </c>
      <c r="AJ55" s="16">
        <f t="shared" si="8"/>
        <v>8</v>
      </c>
      <c r="AK55" s="17">
        <v>0</v>
      </c>
      <c r="AL55" s="17">
        <v>3</v>
      </c>
      <c r="AM55" s="16">
        <v>5</v>
      </c>
      <c r="AN55" s="17">
        <v>10</v>
      </c>
      <c r="AO55" s="17">
        <v>2</v>
      </c>
      <c r="AP55" s="17">
        <v>54</v>
      </c>
      <c r="AQ55" s="16">
        <f t="shared" si="9"/>
        <v>22</v>
      </c>
      <c r="AR55" s="17">
        <v>13</v>
      </c>
      <c r="AS55" s="17">
        <v>9</v>
      </c>
      <c r="AT55" s="16">
        <f t="shared" si="10"/>
        <v>8</v>
      </c>
      <c r="AU55" s="16"/>
      <c r="AV55" s="18">
        <v>1935</v>
      </c>
      <c r="AW55" s="16">
        <f t="shared" si="11"/>
        <v>104</v>
      </c>
      <c r="AX55" s="16">
        <f t="shared" si="12"/>
        <v>0</v>
      </c>
      <c r="AY55" s="17">
        <v>0</v>
      </c>
      <c r="AZ55" s="17">
        <v>0</v>
      </c>
      <c r="BA55" s="16">
        <v>0</v>
      </c>
      <c r="BB55" s="17">
        <v>0</v>
      </c>
      <c r="BC55" s="17">
        <v>0</v>
      </c>
      <c r="BD55" s="16">
        <v>0</v>
      </c>
      <c r="BE55" s="16">
        <v>46</v>
      </c>
      <c r="BF55" s="16">
        <v>0</v>
      </c>
      <c r="BG55" s="16">
        <f t="shared" si="13"/>
        <v>46</v>
      </c>
      <c r="BH55" s="16">
        <v>58</v>
      </c>
      <c r="BJ55" s="18">
        <v>1935</v>
      </c>
      <c r="BK55" s="17">
        <v>477</v>
      </c>
      <c r="BL55" s="17">
        <v>147</v>
      </c>
      <c r="BM55" s="17">
        <v>57</v>
      </c>
      <c r="BN55" s="17">
        <v>10</v>
      </c>
      <c r="BO55" s="16">
        <v>11</v>
      </c>
      <c r="BP55" s="16">
        <f t="shared" si="14"/>
        <v>69</v>
      </c>
      <c r="BQ55" s="17">
        <v>4</v>
      </c>
      <c r="BR55" s="17">
        <v>5</v>
      </c>
      <c r="BS55" s="17">
        <v>274</v>
      </c>
      <c r="BT55" s="16">
        <f t="shared" si="15"/>
        <v>8</v>
      </c>
      <c r="BU55" s="16">
        <v>8</v>
      </c>
      <c r="BV55" s="17">
        <v>0</v>
      </c>
      <c r="BW55" s="16">
        <f t="shared" si="16"/>
        <v>50</v>
      </c>
      <c r="BX55" s="16"/>
      <c r="BY55" s="45"/>
      <c r="BZ55" s="18">
        <v>1935</v>
      </c>
      <c r="CA55" s="16">
        <f t="shared" si="17"/>
        <v>477</v>
      </c>
      <c r="CB55" s="16">
        <f t="shared" si="18"/>
        <v>200</v>
      </c>
      <c r="CC55" s="16">
        <v>160</v>
      </c>
      <c r="CD55" s="16">
        <v>160</v>
      </c>
      <c r="CE55" s="16">
        <f t="shared" si="19"/>
        <v>0</v>
      </c>
      <c r="CF55" s="16">
        <v>40</v>
      </c>
      <c r="CG55" s="16">
        <v>40</v>
      </c>
      <c r="CH55" s="16">
        <f t="shared" si="20"/>
        <v>0</v>
      </c>
      <c r="CI55" s="16">
        <v>182</v>
      </c>
      <c r="CJ55" s="16">
        <v>47</v>
      </c>
      <c r="CK55" s="16">
        <f t="shared" si="21"/>
        <v>135</v>
      </c>
      <c r="CL55" s="16">
        <v>95</v>
      </c>
      <c r="CM55" s="45"/>
      <c r="CN55" s="18">
        <v>1935</v>
      </c>
      <c r="CO55" s="16">
        <v>1018</v>
      </c>
      <c r="CP55" s="16">
        <f t="shared" si="22"/>
        <v>392</v>
      </c>
      <c r="CQ55" s="16">
        <f t="shared" si="23"/>
        <v>374</v>
      </c>
      <c r="CR55" s="16">
        <f t="shared" si="24"/>
        <v>252</v>
      </c>
      <c r="CT55" s="18">
        <v>1935</v>
      </c>
      <c r="CU55" s="16">
        <f t="shared" si="25"/>
        <v>1018</v>
      </c>
      <c r="CV55" s="16">
        <v>316</v>
      </c>
      <c r="CW55" s="16">
        <f t="shared" si="26"/>
        <v>240</v>
      </c>
      <c r="CX55" s="16">
        <v>199</v>
      </c>
      <c r="CY55" s="16">
        <f t="shared" si="27"/>
        <v>41</v>
      </c>
      <c r="CZ55" s="16">
        <v>169</v>
      </c>
      <c r="DA55" s="16">
        <f t="shared" si="29"/>
        <v>293</v>
      </c>
      <c r="DB55" s="42"/>
      <c r="DC55" s="42"/>
      <c r="DD55" s="42"/>
      <c r="DE55" s="16"/>
      <c r="DF55" s="16"/>
      <c r="DG55" s="16"/>
      <c r="DH55" s="16"/>
      <c r="DI55" s="16"/>
      <c r="DJ55" s="16"/>
      <c r="DK55" s="16"/>
      <c r="DL55" s="16"/>
      <c r="DM55" s="16"/>
      <c r="DN55" s="16"/>
      <c r="DO55" s="42"/>
      <c r="DP55" s="16"/>
      <c r="DQ55" s="16"/>
      <c r="DR55" s="16"/>
      <c r="DS55" s="42"/>
      <c r="DT55" s="42"/>
      <c r="EG55" s="16"/>
      <c r="EH55" s="64"/>
      <c r="EI55" s="64"/>
      <c r="EK55" s="64"/>
      <c r="EL55" s="64"/>
      <c r="EM55" s="64"/>
    </row>
    <row r="56" spans="1:143" x14ac:dyDescent="0.3">
      <c r="A56" s="18">
        <v>1936</v>
      </c>
      <c r="B56" s="16">
        <v>682</v>
      </c>
      <c r="C56" s="16">
        <v>322</v>
      </c>
      <c r="D56" s="16">
        <f t="shared" si="0"/>
        <v>26</v>
      </c>
      <c r="E56" s="16">
        <v>15</v>
      </c>
      <c r="F56" s="16">
        <v>11</v>
      </c>
      <c r="G56" s="16">
        <f t="shared" si="1"/>
        <v>61</v>
      </c>
      <c r="H56" s="16">
        <v>1</v>
      </c>
      <c r="I56" s="16">
        <v>60</v>
      </c>
      <c r="J56" s="16">
        <f t="shared" si="30"/>
        <v>28</v>
      </c>
      <c r="K56" s="16">
        <v>14</v>
      </c>
      <c r="L56" s="16">
        <v>14</v>
      </c>
      <c r="M56" s="16">
        <v>0</v>
      </c>
      <c r="N56" s="16">
        <f t="shared" si="2"/>
        <v>14</v>
      </c>
      <c r="O56" s="16">
        <f t="shared" si="3"/>
        <v>245</v>
      </c>
      <c r="P56" s="16">
        <v>2</v>
      </c>
      <c r="Q56" s="16">
        <v>243</v>
      </c>
      <c r="R56" s="48"/>
      <c r="S56" s="18">
        <v>1936</v>
      </c>
      <c r="T56" s="16">
        <f t="shared" si="4"/>
        <v>682</v>
      </c>
      <c r="U56" s="16">
        <f t="shared" si="5"/>
        <v>454</v>
      </c>
      <c r="V56" s="16">
        <v>270</v>
      </c>
      <c r="W56" s="16">
        <v>184</v>
      </c>
      <c r="X56" s="16">
        <f t="shared" si="28"/>
        <v>86</v>
      </c>
      <c r="Y56" s="16">
        <v>78</v>
      </c>
      <c r="Z56" s="16">
        <v>32</v>
      </c>
      <c r="AA56" s="16">
        <f t="shared" si="6"/>
        <v>46</v>
      </c>
      <c r="AB56" s="16">
        <v>8</v>
      </c>
      <c r="AC56" s="16">
        <v>7</v>
      </c>
      <c r="AD56" s="16">
        <f t="shared" si="7"/>
        <v>1</v>
      </c>
      <c r="AE56" s="16">
        <v>45</v>
      </c>
      <c r="AF56" s="16">
        <v>97</v>
      </c>
      <c r="AH56" s="18">
        <v>1936</v>
      </c>
      <c r="AI56" s="16">
        <v>164</v>
      </c>
      <c r="AJ56" s="16">
        <f t="shared" si="8"/>
        <v>7</v>
      </c>
      <c r="AK56" s="16">
        <v>0</v>
      </c>
      <c r="AL56" s="16">
        <v>3</v>
      </c>
      <c r="AM56" s="16">
        <v>4</v>
      </c>
      <c r="AN56" s="16">
        <v>19</v>
      </c>
      <c r="AO56" s="16">
        <v>6</v>
      </c>
      <c r="AP56" s="16">
        <v>105</v>
      </c>
      <c r="AQ56" s="16">
        <f t="shared" si="9"/>
        <v>6</v>
      </c>
      <c r="AR56" s="16">
        <v>6</v>
      </c>
      <c r="AS56" s="16">
        <v>0</v>
      </c>
      <c r="AT56" s="16">
        <f t="shared" si="10"/>
        <v>21</v>
      </c>
      <c r="AU56" s="16"/>
      <c r="AV56" s="18">
        <v>1936</v>
      </c>
      <c r="AW56" s="16">
        <f t="shared" si="11"/>
        <v>164</v>
      </c>
      <c r="AX56" s="16">
        <f t="shared" si="12"/>
        <v>0</v>
      </c>
      <c r="AY56" s="16">
        <v>0</v>
      </c>
      <c r="AZ56" s="16">
        <v>0</v>
      </c>
      <c r="BA56" s="16">
        <v>0</v>
      </c>
      <c r="BB56" s="16">
        <v>0</v>
      </c>
      <c r="BC56" s="16">
        <v>0</v>
      </c>
      <c r="BD56" s="16">
        <v>0</v>
      </c>
      <c r="BE56" s="16">
        <v>70</v>
      </c>
      <c r="BF56" s="16">
        <v>0</v>
      </c>
      <c r="BG56" s="16">
        <f t="shared" si="13"/>
        <v>70</v>
      </c>
      <c r="BH56" s="16">
        <v>94</v>
      </c>
      <c r="BJ56" s="18">
        <v>1936</v>
      </c>
      <c r="BK56" s="16">
        <v>527</v>
      </c>
      <c r="BL56" s="16">
        <v>140</v>
      </c>
      <c r="BM56" s="16">
        <v>34</v>
      </c>
      <c r="BN56" s="16">
        <v>14</v>
      </c>
      <c r="BO56" s="16">
        <v>0</v>
      </c>
      <c r="BP56" s="16">
        <f t="shared" si="14"/>
        <v>92</v>
      </c>
      <c r="BQ56" s="16">
        <v>4</v>
      </c>
      <c r="BR56" s="16">
        <v>7</v>
      </c>
      <c r="BS56" s="16">
        <v>319</v>
      </c>
      <c r="BT56" s="16">
        <f t="shared" si="15"/>
        <v>11</v>
      </c>
      <c r="BU56" s="16">
        <v>11</v>
      </c>
      <c r="BV56" s="16">
        <v>0</v>
      </c>
      <c r="BW56" s="16">
        <f t="shared" si="16"/>
        <v>46</v>
      </c>
      <c r="BX56" s="16"/>
      <c r="BY56" s="45"/>
      <c r="BZ56" s="18">
        <v>1936</v>
      </c>
      <c r="CA56" s="16">
        <f t="shared" si="17"/>
        <v>527</v>
      </c>
      <c r="CB56" s="16">
        <f t="shared" si="18"/>
        <v>212</v>
      </c>
      <c r="CC56" s="16">
        <v>188</v>
      </c>
      <c r="CD56" s="16">
        <v>187</v>
      </c>
      <c r="CE56" s="16">
        <f t="shared" si="19"/>
        <v>1</v>
      </c>
      <c r="CF56" s="16">
        <v>24</v>
      </c>
      <c r="CG56" s="16">
        <v>24</v>
      </c>
      <c r="CH56" s="16">
        <f t="shared" si="20"/>
        <v>0</v>
      </c>
      <c r="CI56" s="16">
        <v>215</v>
      </c>
      <c r="CJ56" s="16">
        <v>38</v>
      </c>
      <c r="CK56" s="16">
        <f t="shared" si="21"/>
        <v>177</v>
      </c>
      <c r="CL56" s="16">
        <v>100</v>
      </c>
      <c r="CM56" s="45"/>
      <c r="CN56" s="18">
        <v>1936</v>
      </c>
      <c r="CO56" s="16">
        <v>1213</v>
      </c>
      <c r="CP56" s="16">
        <f t="shared" si="22"/>
        <v>356</v>
      </c>
      <c r="CQ56" s="16">
        <f t="shared" si="23"/>
        <v>547</v>
      </c>
      <c r="CR56" s="16">
        <f t="shared" si="24"/>
        <v>310</v>
      </c>
      <c r="CT56" s="18">
        <v>1936</v>
      </c>
      <c r="CU56" s="16">
        <f t="shared" si="25"/>
        <v>1213</v>
      </c>
      <c r="CV56" s="16">
        <v>407</v>
      </c>
      <c r="CW56" s="16">
        <f t="shared" si="26"/>
        <v>250</v>
      </c>
      <c r="CX56" s="16">
        <v>219</v>
      </c>
      <c r="CY56" s="16">
        <f t="shared" si="27"/>
        <v>31</v>
      </c>
      <c r="CZ56" s="16">
        <v>217</v>
      </c>
      <c r="DA56" s="16">
        <f t="shared" si="29"/>
        <v>339</v>
      </c>
      <c r="DB56" s="42"/>
      <c r="DC56" s="42"/>
      <c r="DD56" s="42"/>
      <c r="DE56" s="16"/>
      <c r="DF56" s="16"/>
      <c r="DG56" s="16"/>
      <c r="DH56" s="16"/>
      <c r="DI56" s="16"/>
      <c r="DJ56" s="16"/>
      <c r="DK56" s="16"/>
      <c r="DL56" s="16"/>
      <c r="DM56" s="16"/>
      <c r="DN56" s="16"/>
      <c r="DO56" s="42"/>
      <c r="DP56" s="16"/>
      <c r="DQ56" s="16"/>
      <c r="DR56" s="16"/>
      <c r="DS56" s="42"/>
      <c r="DT56" s="42"/>
      <c r="EG56" s="16"/>
      <c r="EH56" s="64"/>
      <c r="EI56" s="64"/>
      <c r="EK56" s="64"/>
      <c r="EL56" s="64"/>
      <c r="EM56" s="64"/>
    </row>
    <row r="57" spans="1:143" x14ac:dyDescent="0.3">
      <c r="A57" s="18">
        <v>1937</v>
      </c>
      <c r="B57" s="16">
        <v>695</v>
      </c>
      <c r="C57" s="16">
        <v>202</v>
      </c>
      <c r="D57" s="16">
        <f t="shared" si="0"/>
        <v>42</v>
      </c>
      <c r="E57" s="16">
        <v>17</v>
      </c>
      <c r="F57" s="16">
        <v>25</v>
      </c>
      <c r="G57" s="16">
        <f t="shared" si="1"/>
        <v>53</v>
      </c>
      <c r="H57" s="16">
        <v>1</v>
      </c>
      <c r="I57" s="16">
        <v>52</v>
      </c>
      <c r="J57" s="16">
        <f t="shared" si="30"/>
        <v>127</v>
      </c>
      <c r="K57" s="16">
        <v>21</v>
      </c>
      <c r="L57" s="16">
        <v>106</v>
      </c>
      <c r="M57" s="65">
        <v>89.3</v>
      </c>
      <c r="N57" s="16">
        <f t="shared" si="2"/>
        <v>16.700000000000003</v>
      </c>
      <c r="O57" s="16">
        <f t="shared" si="3"/>
        <v>271</v>
      </c>
      <c r="P57" s="16">
        <v>3</v>
      </c>
      <c r="Q57" s="16">
        <v>268</v>
      </c>
      <c r="R57" s="48"/>
      <c r="S57" s="18">
        <v>1937</v>
      </c>
      <c r="T57" s="16">
        <f t="shared" si="4"/>
        <v>695</v>
      </c>
      <c r="U57" s="16">
        <f t="shared" si="5"/>
        <v>504</v>
      </c>
      <c r="V57" s="16">
        <v>287</v>
      </c>
      <c r="W57" s="16">
        <v>217</v>
      </c>
      <c r="X57" s="16">
        <f t="shared" si="28"/>
        <v>68</v>
      </c>
      <c r="Y57" s="16">
        <v>58</v>
      </c>
      <c r="Z57" s="16">
        <v>24</v>
      </c>
      <c r="AA57" s="16">
        <f t="shared" si="6"/>
        <v>34</v>
      </c>
      <c r="AB57" s="16">
        <v>10</v>
      </c>
      <c r="AC57" s="16">
        <v>9</v>
      </c>
      <c r="AD57" s="16">
        <f t="shared" si="7"/>
        <v>1</v>
      </c>
      <c r="AE57" s="16">
        <v>31</v>
      </c>
      <c r="AF57" s="16">
        <v>92</v>
      </c>
      <c r="AH57" s="18">
        <v>1937</v>
      </c>
      <c r="AI57" s="16">
        <v>273</v>
      </c>
      <c r="AJ57" s="16">
        <f t="shared" si="8"/>
        <v>9</v>
      </c>
      <c r="AK57" s="16">
        <v>3</v>
      </c>
      <c r="AL57" s="16">
        <v>2</v>
      </c>
      <c r="AM57" s="16">
        <v>4</v>
      </c>
      <c r="AN57" s="16">
        <v>19</v>
      </c>
      <c r="AO57" s="16">
        <v>14</v>
      </c>
      <c r="AP57" s="16">
        <v>213</v>
      </c>
      <c r="AQ57" s="16">
        <f t="shared" si="9"/>
        <v>8</v>
      </c>
      <c r="AR57" s="16">
        <v>8</v>
      </c>
      <c r="AS57" s="16">
        <v>0</v>
      </c>
      <c r="AT57" s="16">
        <f t="shared" si="10"/>
        <v>10</v>
      </c>
      <c r="AU57" s="16"/>
      <c r="AV57" s="18">
        <v>1937</v>
      </c>
      <c r="AW57" s="16">
        <f t="shared" si="11"/>
        <v>273</v>
      </c>
      <c r="AX57" s="16">
        <f t="shared" si="12"/>
        <v>1</v>
      </c>
      <c r="AY57" s="16">
        <v>1</v>
      </c>
      <c r="AZ57" s="16">
        <v>1</v>
      </c>
      <c r="BA57" s="16">
        <v>0</v>
      </c>
      <c r="BB57" s="16">
        <v>0</v>
      </c>
      <c r="BC57" s="16">
        <v>0</v>
      </c>
      <c r="BD57" s="16">
        <v>0</v>
      </c>
      <c r="BE57" s="16">
        <v>161</v>
      </c>
      <c r="BF57" s="16">
        <v>0</v>
      </c>
      <c r="BG57" s="16">
        <f t="shared" si="13"/>
        <v>161</v>
      </c>
      <c r="BH57" s="16">
        <v>111</v>
      </c>
      <c r="BJ57" s="18">
        <v>1937</v>
      </c>
      <c r="BK57" s="16">
        <v>536</v>
      </c>
      <c r="BL57" s="16">
        <v>122</v>
      </c>
      <c r="BM57" s="16">
        <v>23</v>
      </c>
      <c r="BN57" s="16">
        <v>10</v>
      </c>
      <c r="BO57" s="16">
        <v>0</v>
      </c>
      <c r="BP57" s="16">
        <f t="shared" si="14"/>
        <v>89</v>
      </c>
      <c r="BQ57" s="16">
        <v>7</v>
      </c>
      <c r="BR57" s="16">
        <v>10</v>
      </c>
      <c r="BS57" s="16">
        <v>340</v>
      </c>
      <c r="BT57" s="16">
        <f t="shared" si="15"/>
        <v>13</v>
      </c>
      <c r="BU57" s="16">
        <v>13</v>
      </c>
      <c r="BV57" s="16">
        <v>0</v>
      </c>
      <c r="BW57" s="16">
        <f t="shared" si="16"/>
        <v>44</v>
      </c>
      <c r="BX57" s="16"/>
      <c r="BY57" s="45"/>
      <c r="BZ57" s="18">
        <v>1937</v>
      </c>
      <c r="CA57" s="16">
        <f t="shared" si="17"/>
        <v>536</v>
      </c>
      <c r="CB57" s="16">
        <f t="shared" si="18"/>
        <v>194</v>
      </c>
      <c r="CC57" s="16">
        <v>183</v>
      </c>
      <c r="CD57" s="16">
        <v>182</v>
      </c>
      <c r="CE57" s="16">
        <f t="shared" si="19"/>
        <v>1</v>
      </c>
      <c r="CF57" s="16">
        <v>11</v>
      </c>
      <c r="CG57" s="16">
        <v>11</v>
      </c>
      <c r="CH57" s="16">
        <f t="shared" si="20"/>
        <v>0</v>
      </c>
      <c r="CI57" s="16">
        <v>217</v>
      </c>
      <c r="CJ57" s="16">
        <v>43</v>
      </c>
      <c r="CK57" s="16">
        <f t="shared" si="21"/>
        <v>174</v>
      </c>
      <c r="CL57" s="16">
        <v>125</v>
      </c>
      <c r="CM57" s="45"/>
      <c r="CN57" s="18">
        <v>1937</v>
      </c>
      <c r="CO57" s="16">
        <v>1268</v>
      </c>
      <c r="CP57" s="16">
        <f t="shared" si="22"/>
        <v>228</v>
      </c>
      <c r="CQ57" s="16">
        <f t="shared" si="23"/>
        <v>698</v>
      </c>
      <c r="CR57" s="16">
        <f t="shared" si="24"/>
        <v>342</v>
      </c>
      <c r="CT57" s="18">
        <v>1937</v>
      </c>
      <c r="CU57" s="16">
        <f t="shared" si="25"/>
        <v>1268</v>
      </c>
      <c r="CV57" s="16">
        <v>456</v>
      </c>
      <c r="CW57" s="16">
        <f t="shared" si="26"/>
        <v>227</v>
      </c>
      <c r="CX57" s="16">
        <v>207</v>
      </c>
      <c r="CY57" s="16">
        <f t="shared" si="27"/>
        <v>20</v>
      </c>
      <c r="CZ57" s="16">
        <v>309</v>
      </c>
      <c r="DA57" s="16">
        <f t="shared" si="29"/>
        <v>276</v>
      </c>
      <c r="DB57" s="42"/>
      <c r="DC57" s="42"/>
      <c r="DD57" s="42"/>
      <c r="DE57" s="16"/>
      <c r="DF57" s="16"/>
      <c r="DG57" s="16"/>
      <c r="DH57" s="16"/>
      <c r="DI57" s="16"/>
      <c r="DJ57" s="16"/>
      <c r="DK57" s="16"/>
      <c r="DL57" s="16"/>
      <c r="DM57" s="16"/>
      <c r="DN57" s="16"/>
      <c r="DO57" s="42"/>
      <c r="DP57" s="16"/>
      <c r="DQ57" s="16"/>
      <c r="DR57" s="16"/>
      <c r="DS57" s="42"/>
      <c r="DT57" s="42"/>
      <c r="EG57" s="16"/>
      <c r="EH57" s="64"/>
      <c r="EI57" s="64"/>
      <c r="EK57" s="64"/>
      <c r="EL57" s="64"/>
      <c r="EM57" s="64"/>
    </row>
    <row r="58" spans="1:143" x14ac:dyDescent="0.3">
      <c r="A58" s="18">
        <v>1938</v>
      </c>
      <c r="B58" s="16">
        <v>775</v>
      </c>
      <c r="C58" s="16">
        <v>212</v>
      </c>
      <c r="D58" s="16">
        <f t="shared" si="0"/>
        <v>149</v>
      </c>
      <c r="E58" s="16">
        <v>31</v>
      </c>
      <c r="F58" s="16">
        <v>118</v>
      </c>
      <c r="G58" s="16">
        <f t="shared" si="1"/>
        <v>75</v>
      </c>
      <c r="H58" s="16">
        <v>1</v>
      </c>
      <c r="I58" s="16">
        <v>74</v>
      </c>
      <c r="J58" s="16">
        <f t="shared" si="30"/>
        <v>39</v>
      </c>
      <c r="K58" s="16">
        <v>19</v>
      </c>
      <c r="L58" s="16">
        <v>20</v>
      </c>
      <c r="M58" s="16">
        <v>0</v>
      </c>
      <c r="N58" s="16">
        <f t="shared" si="2"/>
        <v>20</v>
      </c>
      <c r="O58" s="16">
        <f t="shared" si="3"/>
        <v>300</v>
      </c>
      <c r="P58" s="16">
        <v>6</v>
      </c>
      <c r="Q58" s="16">
        <v>294</v>
      </c>
      <c r="R58" s="48"/>
      <c r="S58" s="18">
        <v>1938</v>
      </c>
      <c r="T58" s="16">
        <f t="shared" si="4"/>
        <v>775</v>
      </c>
      <c r="U58" s="16">
        <f t="shared" si="5"/>
        <v>566</v>
      </c>
      <c r="V58" s="16">
        <v>297</v>
      </c>
      <c r="W58" s="16">
        <v>269</v>
      </c>
      <c r="X58" s="16">
        <f t="shared" si="28"/>
        <v>83</v>
      </c>
      <c r="Y58" s="16">
        <v>80</v>
      </c>
      <c r="Z58" s="16">
        <v>27</v>
      </c>
      <c r="AA58" s="16">
        <f t="shared" si="6"/>
        <v>53</v>
      </c>
      <c r="AB58" s="16">
        <v>3</v>
      </c>
      <c r="AC58" s="16">
        <v>1</v>
      </c>
      <c r="AD58" s="16">
        <f t="shared" si="7"/>
        <v>2</v>
      </c>
      <c r="AE58" s="16">
        <v>27</v>
      </c>
      <c r="AF58" s="16">
        <v>99</v>
      </c>
      <c r="AH58" s="18">
        <v>1938</v>
      </c>
      <c r="AI58" s="16">
        <v>295</v>
      </c>
      <c r="AJ58" s="16">
        <f t="shared" si="8"/>
        <v>11</v>
      </c>
      <c r="AK58" s="16">
        <v>4</v>
      </c>
      <c r="AL58" s="16">
        <v>3</v>
      </c>
      <c r="AM58" s="16">
        <v>4</v>
      </c>
      <c r="AN58" s="16">
        <v>8</v>
      </c>
      <c r="AO58" s="16">
        <v>20</v>
      </c>
      <c r="AP58" s="16">
        <v>210</v>
      </c>
      <c r="AQ58" s="16">
        <f t="shared" si="9"/>
        <v>24</v>
      </c>
      <c r="AR58" s="16">
        <v>6</v>
      </c>
      <c r="AS58" s="16">
        <v>18</v>
      </c>
      <c r="AT58" s="16">
        <f t="shared" si="10"/>
        <v>22</v>
      </c>
      <c r="AU58" s="16"/>
      <c r="AV58" s="18">
        <v>1938</v>
      </c>
      <c r="AW58" s="16">
        <f t="shared" si="11"/>
        <v>295</v>
      </c>
      <c r="AX58" s="16">
        <f t="shared" si="12"/>
        <v>1</v>
      </c>
      <c r="AY58" s="16">
        <v>1</v>
      </c>
      <c r="AZ58" s="16">
        <v>1</v>
      </c>
      <c r="BA58" s="16">
        <v>0</v>
      </c>
      <c r="BB58" s="16">
        <v>0</v>
      </c>
      <c r="BC58" s="16">
        <v>0</v>
      </c>
      <c r="BD58" s="16">
        <v>0</v>
      </c>
      <c r="BE58" s="16">
        <v>134</v>
      </c>
      <c r="BF58" s="16">
        <v>0</v>
      </c>
      <c r="BG58" s="16">
        <f t="shared" si="13"/>
        <v>134</v>
      </c>
      <c r="BH58" s="16">
        <v>160</v>
      </c>
      <c r="BJ58" s="18">
        <v>1938</v>
      </c>
      <c r="BK58" s="16">
        <v>521</v>
      </c>
      <c r="BL58" s="16">
        <v>153</v>
      </c>
      <c r="BM58" s="16">
        <v>25</v>
      </c>
      <c r="BN58" s="16">
        <v>17</v>
      </c>
      <c r="BO58" s="16">
        <v>49</v>
      </c>
      <c r="BP58" s="16">
        <f t="shared" si="14"/>
        <v>62</v>
      </c>
      <c r="BQ58" s="16">
        <v>11</v>
      </c>
      <c r="BR58" s="16">
        <v>15</v>
      </c>
      <c r="BS58" s="16">
        <v>284</v>
      </c>
      <c r="BT58" s="16">
        <f t="shared" si="15"/>
        <v>9</v>
      </c>
      <c r="BU58" s="16">
        <v>9</v>
      </c>
      <c r="BV58" s="16">
        <v>0</v>
      </c>
      <c r="BW58" s="16">
        <f t="shared" si="16"/>
        <v>98</v>
      </c>
      <c r="BX58" s="16"/>
      <c r="BY58" s="45"/>
      <c r="BZ58" s="18">
        <v>1938</v>
      </c>
      <c r="CA58" s="16">
        <f t="shared" si="17"/>
        <v>521</v>
      </c>
      <c r="CB58" s="16">
        <f t="shared" si="18"/>
        <v>210</v>
      </c>
      <c r="CC58" s="16">
        <v>197</v>
      </c>
      <c r="CD58" s="16">
        <v>196</v>
      </c>
      <c r="CE58" s="16">
        <f t="shared" si="19"/>
        <v>1</v>
      </c>
      <c r="CF58" s="16">
        <v>13</v>
      </c>
      <c r="CG58" s="16">
        <v>13</v>
      </c>
      <c r="CH58" s="16">
        <f t="shared" si="20"/>
        <v>0</v>
      </c>
      <c r="CI58" s="16">
        <v>184</v>
      </c>
      <c r="CJ58" s="16">
        <v>35</v>
      </c>
      <c r="CK58" s="16">
        <f t="shared" si="21"/>
        <v>149</v>
      </c>
      <c r="CL58" s="16">
        <v>127</v>
      </c>
      <c r="CM58" s="45"/>
      <c r="CN58" s="18">
        <v>1938</v>
      </c>
      <c r="CO58" s="16">
        <v>1380</v>
      </c>
      <c r="CP58" s="16">
        <f t="shared" si="22"/>
        <v>241</v>
      </c>
      <c r="CQ58" s="16">
        <f t="shared" si="23"/>
        <v>772</v>
      </c>
      <c r="CR58" s="16">
        <f t="shared" si="24"/>
        <v>367</v>
      </c>
      <c r="CT58" s="18">
        <v>1938</v>
      </c>
      <c r="CU58" s="16">
        <f t="shared" si="25"/>
        <v>1380</v>
      </c>
      <c r="CV58" s="16">
        <v>513</v>
      </c>
      <c r="CW58" s="16">
        <f t="shared" si="26"/>
        <v>238</v>
      </c>
      <c r="CX58" s="16">
        <v>224</v>
      </c>
      <c r="CY58" s="16">
        <f t="shared" si="27"/>
        <v>14</v>
      </c>
      <c r="CZ58" s="16">
        <v>271</v>
      </c>
      <c r="DA58" s="16">
        <f t="shared" si="29"/>
        <v>358</v>
      </c>
      <c r="DB58" s="42"/>
      <c r="DC58" s="42"/>
      <c r="DD58" s="42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42"/>
      <c r="DP58" s="16"/>
      <c r="DQ58" s="16"/>
      <c r="DR58" s="16"/>
      <c r="DS58" s="42"/>
      <c r="DT58" s="42"/>
      <c r="EG58" s="16"/>
      <c r="EH58" s="64"/>
      <c r="EI58" s="64"/>
      <c r="EK58" s="64"/>
      <c r="EL58" s="64"/>
      <c r="EM58" s="64"/>
    </row>
    <row r="59" spans="1:143" x14ac:dyDescent="0.3">
      <c r="A59" s="18">
        <v>1939</v>
      </c>
      <c r="B59" s="16">
        <v>864</v>
      </c>
      <c r="C59" s="16">
        <v>210</v>
      </c>
      <c r="D59" s="16">
        <f t="shared" si="0"/>
        <v>223</v>
      </c>
      <c r="E59" s="16">
        <v>102</v>
      </c>
      <c r="F59" s="16">
        <v>121</v>
      </c>
      <c r="G59" s="16">
        <f t="shared" si="1"/>
        <v>94</v>
      </c>
      <c r="H59" s="16">
        <v>1</v>
      </c>
      <c r="I59" s="16">
        <v>93</v>
      </c>
      <c r="J59" s="16">
        <f t="shared" si="30"/>
        <v>33</v>
      </c>
      <c r="K59" s="16">
        <v>17</v>
      </c>
      <c r="L59" s="16">
        <v>16</v>
      </c>
      <c r="M59" s="16">
        <v>0</v>
      </c>
      <c r="N59" s="16">
        <f t="shared" si="2"/>
        <v>16</v>
      </c>
      <c r="O59" s="16">
        <f t="shared" si="3"/>
        <v>304</v>
      </c>
      <c r="P59" s="16">
        <v>5</v>
      </c>
      <c r="Q59" s="16">
        <v>299</v>
      </c>
      <c r="R59" s="48"/>
      <c r="S59" s="18">
        <v>1939</v>
      </c>
      <c r="T59" s="16">
        <f t="shared" si="4"/>
        <v>864</v>
      </c>
      <c r="U59" s="16">
        <f t="shared" si="5"/>
        <v>647</v>
      </c>
      <c r="V59" s="16">
        <v>373</v>
      </c>
      <c r="W59" s="16">
        <v>274</v>
      </c>
      <c r="X59" s="16">
        <f t="shared" si="28"/>
        <v>79</v>
      </c>
      <c r="Y59" s="16">
        <v>71</v>
      </c>
      <c r="Z59" s="16">
        <v>19</v>
      </c>
      <c r="AA59" s="16">
        <f t="shared" si="6"/>
        <v>52</v>
      </c>
      <c r="AB59" s="16">
        <v>8</v>
      </c>
      <c r="AC59" s="16">
        <v>2</v>
      </c>
      <c r="AD59" s="16">
        <f t="shared" si="7"/>
        <v>6</v>
      </c>
      <c r="AE59" s="16">
        <v>33</v>
      </c>
      <c r="AF59" s="16">
        <v>105</v>
      </c>
      <c r="AH59" s="18">
        <v>1939</v>
      </c>
      <c r="AI59" s="16">
        <v>353</v>
      </c>
      <c r="AJ59" s="16">
        <f t="shared" si="8"/>
        <v>9</v>
      </c>
      <c r="AK59" s="16">
        <v>3</v>
      </c>
      <c r="AL59" s="16">
        <v>3</v>
      </c>
      <c r="AM59" s="16">
        <v>3</v>
      </c>
      <c r="AN59" s="16">
        <v>12</v>
      </c>
      <c r="AO59" s="16">
        <v>16</v>
      </c>
      <c r="AP59" s="16">
        <v>265</v>
      </c>
      <c r="AQ59" s="16">
        <f t="shared" si="9"/>
        <v>30</v>
      </c>
      <c r="AR59" s="16">
        <v>7</v>
      </c>
      <c r="AS59" s="16">
        <v>23</v>
      </c>
      <c r="AT59" s="16">
        <f t="shared" si="10"/>
        <v>21</v>
      </c>
      <c r="AU59" s="16"/>
      <c r="AV59" s="18">
        <v>1939</v>
      </c>
      <c r="AW59" s="16">
        <f t="shared" si="11"/>
        <v>353</v>
      </c>
      <c r="AX59" s="16">
        <f t="shared" si="12"/>
        <v>2</v>
      </c>
      <c r="AY59" s="16">
        <v>2</v>
      </c>
      <c r="AZ59" s="16">
        <v>2</v>
      </c>
      <c r="BA59" s="16">
        <v>0</v>
      </c>
      <c r="BB59" s="16">
        <v>0</v>
      </c>
      <c r="BC59" s="16">
        <v>0</v>
      </c>
      <c r="BD59" s="16">
        <v>0</v>
      </c>
      <c r="BE59" s="16">
        <v>181</v>
      </c>
      <c r="BF59" s="16">
        <v>0</v>
      </c>
      <c r="BG59" s="16">
        <f t="shared" si="13"/>
        <v>181</v>
      </c>
      <c r="BH59" s="16">
        <v>170</v>
      </c>
      <c r="BJ59" s="18">
        <v>1939</v>
      </c>
      <c r="BK59" s="16">
        <v>644</v>
      </c>
      <c r="BL59" s="16">
        <v>167</v>
      </c>
      <c r="BM59" s="16">
        <v>31</v>
      </c>
      <c r="BN59" s="16">
        <v>27</v>
      </c>
      <c r="BO59" s="16">
        <v>56</v>
      </c>
      <c r="BP59" s="16">
        <f t="shared" si="14"/>
        <v>53</v>
      </c>
      <c r="BQ59" s="16">
        <v>13</v>
      </c>
      <c r="BR59" s="16">
        <v>18</v>
      </c>
      <c r="BS59" s="16">
        <v>380</v>
      </c>
      <c r="BT59" s="16">
        <f t="shared" si="15"/>
        <v>10</v>
      </c>
      <c r="BU59" s="16">
        <v>10</v>
      </c>
      <c r="BV59" s="16">
        <v>0</v>
      </c>
      <c r="BW59" s="16">
        <f t="shared" si="16"/>
        <v>112</v>
      </c>
      <c r="BX59" s="16"/>
      <c r="BY59" s="45"/>
      <c r="BZ59" s="18">
        <v>1939</v>
      </c>
      <c r="CA59" s="16">
        <f t="shared" si="17"/>
        <v>644</v>
      </c>
      <c r="CB59" s="16">
        <f t="shared" si="18"/>
        <v>286</v>
      </c>
      <c r="CC59" s="16">
        <v>265</v>
      </c>
      <c r="CD59" s="16">
        <v>264</v>
      </c>
      <c r="CE59" s="16">
        <f t="shared" si="19"/>
        <v>1</v>
      </c>
      <c r="CF59" s="16">
        <v>21</v>
      </c>
      <c r="CG59" s="16">
        <v>21</v>
      </c>
      <c r="CH59" s="16">
        <f t="shared" si="20"/>
        <v>0</v>
      </c>
      <c r="CI59" s="16">
        <v>222</v>
      </c>
      <c r="CJ59" s="16">
        <v>35</v>
      </c>
      <c r="CK59" s="16">
        <f t="shared" si="21"/>
        <v>187</v>
      </c>
      <c r="CL59" s="16">
        <v>136</v>
      </c>
      <c r="CM59" s="45"/>
      <c r="CN59" s="18">
        <v>1939</v>
      </c>
      <c r="CO59" s="16">
        <v>1639</v>
      </c>
      <c r="CP59" s="16">
        <f t="shared" si="22"/>
        <v>244</v>
      </c>
      <c r="CQ59" s="16">
        <f t="shared" si="23"/>
        <v>1021</v>
      </c>
      <c r="CR59" s="16">
        <f t="shared" si="24"/>
        <v>374</v>
      </c>
      <c r="CT59" s="18">
        <v>1939</v>
      </c>
      <c r="CU59" s="16">
        <f t="shared" si="25"/>
        <v>1639</v>
      </c>
      <c r="CV59" s="16">
        <v>598</v>
      </c>
      <c r="CW59" s="16">
        <f t="shared" si="26"/>
        <v>308</v>
      </c>
      <c r="CX59" s="16">
        <v>285</v>
      </c>
      <c r="CY59" s="16">
        <f t="shared" si="27"/>
        <v>23</v>
      </c>
      <c r="CZ59" s="16">
        <v>348</v>
      </c>
      <c r="DA59" s="16">
        <f t="shared" si="29"/>
        <v>385</v>
      </c>
      <c r="DB59" s="42"/>
      <c r="DC59" s="42"/>
      <c r="DD59" s="42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42"/>
      <c r="DP59" s="16"/>
      <c r="DQ59" s="16"/>
      <c r="DR59" s="16"/>
      <c r="DS59" s="42"/>
      <c r="DT59" s="42"/>
      <c r="EG59" s="16"/>
      <c r="EH59" s="64"/>
      <c r="EI59" s="64"/>
      <c r="EK59" s="64"/>
      <c r="EL59" s="64"/>
      <c r="EM59" s="64"/>
    </row>
    <row r="60" spans="1:143" x14ac:dyDescent="0.3">
      <c r="A60" s="18">
        <v>1940</v>
      </c>
      <c r="B60" s="16">
        <v>1076</v>
      </c>
      <c r="C60" s="16">
        <v>310</v>
      </c>
      <c r="D60" s="16">
        <f t="shared" si="0"/>
        <v>308</v>
      </c>
      <c r="E60" s="16">
        <v>296</v>
      </c>
      <c r="F60" s="16">
        <v>12</v>
      </c>
      <c r="G60" s="16">
        <f t="shared" si="1"/>
        <v>85</v>
      </c>
      <c r="H60" s="16">
        <v>3</v>
      </c>
      <c r="I60" s="16">
        <v>82</v>
      </c>
      <c r="J60" s="16">
        <f t="shared" si="30"/>
        <v>19</v>
      </c>
      <c r="K60" s="16">
        <v>16</v>
      </c>
      <c r="L60" s="16">
        <v>3</v>
      </c>
      <c r="M60" s="16">
        <v>0</v>
      </c>
      <c r="N60" s="16">
        <f t="shared" si="2"/>
        <v>3</v>
      </c>
      <c r="O60" s="16">
        <f t="shared" si="3"/>
        <v>354</v>
      </c>
      <c r="P60" s="16">
        <v>3</v>
      </c>
      <c r="Q60" s="16">
        <v>351</v>
      </c>
      <c r="R60" s="48"/>
      <c r="S60" s="18">
        <v>1940</v>
      </c>
      <c r="T60" s="16">
        <f t="shared" si="4"/>
        <v>1076</v>
      </c>
      <c r="U60" s="16">
        <f t="shared" si="5"/>
        <v>747</v>
      </c>
      <c r="V60" s="16">
        <v>421</v>
      </c>
      <c r="W60" s="16">
        <v>326</v>
      </c>
      <c r="X60" s="16">
        <f t="shared" si="28"/>
        <v>181</v>
      </c>
      <c r="Y60" s="16">
        <v>171</v>
      </c>
      <c r="Z60" s="16">
        <v>20</v>
      </c>
      <c r="AA60" s="16">
        <f t="shared" si="6"/>
        <v>151</v>
      </c>
      <c r="AB60" s="16">
        <v>10</v>
      </c>
      <c r="AC60" s="16">
        <v>3</v>
      </c>
      <c r="AD60" s="16">
        <f t="shared" si="7"/>
        <v>7</v>
      </c>
      <c r="AE60" s="16">
        <v>35</v>
      </c>
      <c r="AF60" s="16">
        <v>113</v>
      </c>
      <c r="AH60" s="18">
        <v>1940</v>
      </c>
      <c r="AI60" s="16">
        <v>349</v>
      </c>
      <c r="AJ60" s="16">
        <f t="shared" si="8"/>
        <v>12</v>
      </c>
      <c r="AK60" s="16">
        <v>1</v>
      </c>
      <c r="AL60" s="16">
        <v>6</v>
      </c>
      <c r="AM60" s="16">
        <v>5</v>
      </c>
      <c r="AN60" s="16">
        <v>9</v>
      </c>
      <c r="AO60" s="16">
        <v>28</v>
      </c>
      <c r="AP60" s="16">
        <v>246</v>
      </c>
      <c r="AQ60" s="16">
        <f t="shared" si="9"/>
        <v>17</v>
      </c>
      <c r="AR60" s="16">
        <v>7</v>
      </c>
      <c r="AS60" s="16">
        <v>10</v>
      </c>
      <c r="AT60" s="16">
        <f t="shared" si="10"/>
        <v>37</v>
      </c>
      <c r="AU60" s="16"/>
      <c r="AV60" s="18">
        <v>1940</v>
      </c>
      <c r="AW60" s="16">
        <f t="shared" si="11"/>
        <v>349</v>
      </c>
      <c r="AX60" s="16">
        <f t="shared" si="12"/>
        <v>3</v>
      </c>
      <c r="AY60" s="16">
        <v>3</v>
      </c>
      <c r="AZ60" s="16">
        <v>3</v>
      </c>
      <c r="BA60" s="16">
        <v>0</v>
      </c>
      <c r="BB60" s="16">
        <v>0</v>
      </c>
      <c r="BC60" s="16">
        <v>0</v>
      </c>
      <c r="BD60" s="16">
        <v>0</v>
      </c>
      <c r="BE60" s="16">
        <v>114</v>
      </c>
      <c r="BF60" s="16">
        <v>0</v>
      </c>
      <c r="BG60" s="16">
        <f t="shared" si="13"/>
        <v>114</v>
      </c>
      <c r="BH60" s="16">
        <v>232</v>
      </c>
      <c r="BJ60" s="18">
        <v>1940</v>
      </c>
      <c r="BK60" s="16">
        <v>794</v>
      </c>
      <c r="BL60" s="16">
        <v>305</v>
      </c>
      <c r="BM60" s="16">
        <v>25</v>
      </c>
      <c r="BN60" s="16">
        <v>35</v>
      </c>
      <c r="BO60" s="16">
        <v>161</v>
      </c>
      <c r="BP60" s="16">
        <f t="shared" si="14"/>
        <v>84</v>
      </c>
      <c r="BQ60" s="16">
        <v>23</v>
      </c>
      <c r="BR60" s="16">
        <v>21</v>
      </c>
      <c r="BS60" s="16">
        <v>386</v>
      </c>
      <c r="BT60" s="16">
        <f t="shared" si="15"/>
        <v>12</v>
      </c>
      <c r="BU60" s="16">
        <v>12</v>
      </c>
      <c r="BV60" s="16">
        <v>0</v>
      </c>
      <c r="BW60" s="16">
        <f t="shared" si="16"/>
        <v>208</v>
      </c>
      <c r="BX60" s="16"/>
      <c r="BY60" s="45"/>
      <c r="BZ60" s="18">
        <v>1940</v>
      </c>
      <c r="CA60" s="16">
        <f t="shared" si="17"/>
        <v>794</v>
      </c>
      <c r="CB60" s="16">
        <f t="shared" si="18"/>
        <v>420</v>
      </c>
      <c r="CC60" s="16">
        <v>382</v>
      </c>
      <c r="CD60" s="16">
        <v>377</v>
      </c>
      <c r="CE60" s="16">
        <f t="shared" si="19"/>
        <v>5</v>
      </c>
      <c r="CF60" s="16">
        <v>38</v>
      </c>
      <c r="CG60" s="16">
        <v>38</v>
      </c>
      <c r="CH60" s="16">
        <f t="shared" si="20"/>
        <v>0</v>
      </c>
      <c r="CI60" s="16">
        <v>236</v>
      </c>
      <c r="CJ60" s="16">
        <v>76</v>
      </c>
      <c r="CK60" s="16">
        <f t="shared" si="21"/>
        <v>160</v>
      </c>
      <c r="CL60" s="16">
        <v>138</v>
      </c>
      <c r="CM60" s="45"/>
      <c r="CN60" s="18">
        <v>1940</v>
      </c>
      <c r="CO60" s="16">
        <v>1878</v>
      </c>
      <c r="CP60" s="16">
        <f t="shared" si="22"/>
        <v>336</v>
      </c>
      <c r="CQ60" s="16">
        <f t="shared" si="23"/>
        <v>1106</v>
      </c>
      <c r="CR60" s="16">
        <f t="shared" si="24"/>
        <v>436</v>
      </c>
      <c r="CT60" s="18">
        <v>1940</v>
      </c>
      <c r="CU60" s="16">
        <f t="shared" si="25"/>
        <v>1878</v>
      </c>
      <c r="CV60" s="16">
        <v>662</v>
      </c>
      <c r="CW60" s="16">
        <f t="shared" si="26"/>
        <v>441</v>
      </c>
      <c r="CX60" s="16">
        <v>400</v>
      </c>
      <c r="CY60" s="16">
        <f t="shared" si="27"/>
        <v>41</v>
      </c>
      <c r="CZ60" s="16">
        <v>315</v>
      </c>
      <c r="DA60" s="16">
        <f t="shared" si="29"/>
        <v>460</v>
      </c>
      <c r="DB60" s="42"/>
      <c r="DC60" s="42"/>
      <c r="DD60" s="42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42"/>
      <c r="DP60" s="16"/>
      <c r="DQ60" s="16"/>
      <c r="DR60" s="16"/>
      <c r="DS60" s="42"/>
      <c r="DT60" s="42"/>
      <c r="EG60" s="16"/>
      <c r="EH60" s="64"/>
      <c r="EI60" s="64"/>
      <c r="EK60" s="64"/>
      <c r="EL60" s="64"/>
      <c r="EM60" s="64"/>
    </row>
    <row r="61" spans="1:143" x14ac:dyDescent="0.3">
      <c r="A61" s="18">
        <v>1941</v>
      </c>
      <c r="B61" s="16">
        <v>1213</v>
      </c>
      <c r="C61" s="16">
        <v>300</v>
      </c>
      <c r="D61" s="16">
        <f t="shared" si="0"/>
        <v>454</v>
      </c>
      <c r="E61" s="16">
        <v>442</v>
      </c>
      <c r="F61" s="16">
        <v>12</v>
      </c>
      <c r="G61" s="16">
        <f t="shared" si="1"/>
        <v>90</v>
      </c>
      <c r="H61" s="16">
        <v>3</v>
      </c>
      <c r="I61" s="16">
        <v>87</v>
      </c>
      <c r="J61" s="16">
        <f t="shared" si="30"/>
        <v>25</v>
      </c>
      <c r="K61" s="16">
        <v>15</v>
      </c>
      <c r="L61" s="16">
        <v>10</v>
      </c>
      <c r="M61" s="16">
        <v>0</v>
      </c>
      <c r="N61" s="16">
        <f t="shared" si="2"/>
        <v>10</v>
      </c>
      <c r="O61" s="16">
        <f t="shared" si="3"/>
        <v>344</v>
      </c>
      <c r="P61" s="16">
        <v>7</v>
      </c>
      <c r="Q61" s="16">
        <v>337</v>
      </c>
      <c r="R61" s="48"/>
      <c r="S61" s="18">
        <v>1941</v>
      </c>
      <c r="T61" s="16">
        <f t="shared" si="4"/>
        <v>1213</v>
      </c>
      <c r="U61" s="16">
        <f t="shared" si="5"/>
        <v>867</v>
      </c>
      <c r="V61" s="16">
        <v>563</v>
      </c>
      <c r="W61" s="16">
        <v>304</v>
      </c>
      <c r="X61" s="16">
        <f t="shared" si="28"/>
        <v>174</v>
      </c>
      <c r="Y61" s="16">
        <v>167</v>
      </c>
      <c r="Z61" s="16">
        <v>21</v>
      </c>
      <c r="AA61" s="16">
        <f t="shared" si="6"/>
        <v>146</v>
      </c>
      <c r="AB61" s="16">
        <v>7</v>
      </c>
      <c r="AC61" s="16">
        <v>5</v>
      </c>
      <c r="AD61" s="16">
        <f t="shared" si="7"/>
        <v>2</v>
      </c>
      <c r="AE61" s="16">
        <v>45</v>
      </c>
      <c r="AF61" s="16">
        <v>127</v>
      </c>
      <c r="AH61" s="18">
        <v>1941</v>
      </c>
      <c r="AI61" s="16">
        <v>437</v>
      </c>
      <c r="AJ61" s="16">
        <f t="shared" si="8"/>
        <v>21</v>
      </c>
      <c r="AK61" s="16">
        <v>1</v>
      </c>
      <c r="AL61" s="16">
        <v>9</v>
      </c>
      <c r="AM61" s="16">
        <v>11</v>
      </c>
      <c r="AN61" s="16">
        <v>11</v>
      </c>
      <c r="AO61" s="16">
        <v>53</v>
      </c>
      <c r="AP61" s="16">
        <v>310</v>
      </c>
      <c r="AQ61" s="16">
        <f t="shared" si="9"/>
        <v>10</v>
      </c>
      <c r="AR61" s="16">
        <v>10</v>
      </c>
      <c r="AS61" s="16">
        <v>0</v>
      </c>
      <c r="AT61" s="16">
        <f t="shared" si="10"/>
        <v>32</v>
      </c>
      <c r="AU61" s="16"/>
      <c r="AV61" s="18">
        <v>1941</v>
      </c>
      <c r="AW61" s="16">
        <f t="shared" si="11"/>
        <v>437</v>
      </c>
      <c r="AX61" s="16">
        <f t="shared" si="12"/>
        <v>5</v>
      </c>
      <c r="AY61" s="16">
        <v>5</v>
      </c>
      <c r="AZ61" s="16">
        <v>5</v>
      </c>
      <c r="BA61" s="16">
        <v>0</v>
      </c>
      <c r="BB61" s="16">
        <v>0</v>
      </c>
      <c r="BC61" s="16">
        <v>0</v>
      </c>
      <c r="BD61" s="16">
        <v>0</v>
      </c>
      <c r="BE61" s="16">
        <v>159</v>
      </c>
      <c r="BF61" s="16">
        <v>0</v>
      </c>
      <c r="BG61" s="16">
        <f t="shared" si="13"/>
        <v>159</v>
      </c>
      <c r="BH61" s="16">
        <v>273</v>
      </c>
      <c r="BJ61" s="18">
        <v>1941</v>
      </c>
      <c r="BK61" s="16">
        <v>984</v>
      </c>
      <c r="BL61" s="16">
        <v>307</v>
      </c>
      <c r="BM61" s="16">
        <v>38</v>
      </c>
      <c r="BN61" s="16">
        <v>53</v>
      </c>
      <c r="BO61" s="16">
        <v>148</v>
      </c>
      <c r="BP61" s="16">
        <f t="shared" si="14"/>
        <v>68</v>
      </c>
      <c r="BQ61" s="16">
        <v>7</v>
      </c>
      <c r="BR61" s="16">
        <v>35</v>
      </c>
      <c r="BS61" s="16">
        <v>559</v>
      </c>
      <c r="BT61" s="16">
        <f t="shared" si="15"/>
        <v>18</v>
      </c>
      <c r="BU61" s="16">
        <v>18</v>
      </c>
      <c r="BV61" s="16">
        <v>0</v>
      </c>
      <c r="BW61" s="16">
        <f t="shared" si="16"/>
        <v>206</v>
      </c>
      <c r="BX61" s="16"/>
      <c r="BY61" s="45"/>
      <c r="BZ61" s="18">
        <v>1941</v>
      </c>
      <c r="CA61" s="16">
        <f t="shared" si="17"/>
        <v>984</v>
      </c>
      <c r="CB61" s="16">
        <f t="shared" si="18"/>
        <v>493</v>
      </c>
      <c r="CC61" s="16">
        <v>453</v>
      </c>
      <c r="CD61" s="16">
        <v>446</v>
      </c>
      <c r="CE61" s="16">
        <f t="shared" si="19"/>
        <v>7</v>
      </c>
      <c r="CF61" s="16">
        <v>40</v>
      </c>
      <c r="CG61" s="16">
        <v>40</v>
      </c>
      <c r="CH61" s="16">
        <f t="shared" si="20"/>
        <v>0</v>
      </c>
      <c r="CI61" s="16">
        <v>320</v>
      </c>
      <c r="CJ61" s="16">
        <v>103</v>
      </c>
      <c r="CK61" s="16">
        <f t="shared" si="21"/>
        <v>217</v>
      </c>
      <c r="CL61" s="16">
        <v>171</v>
      </c>
      <c r="CM61" s="45"/>
      <c r="CN61" s="18">
        <v>1941</v>
      </c>
      <c r="CO61" s="16">
        <v>2286</v>
      </c>
      <c r="CP61" s="16">
        <f t="shared" si="22"/>
        <v>339</v>
      </c>
      <c r="CQ61" s="16">
        <f t="shared" si="23"/>
        <v>1519</v>
      </c>
      <c r="CR61" s="16">
        <f t="shared" si="24"/>
        <v>428</v>
      </c>
      <c r="CT61" s="18">
        <v>1941</v>
      </c>
      <c r="CU61" s="16">
        <f t="shared" si="25"/>
        <v>2286</v>
      </c>
      <c r="CV61" s="16">
        <v>796</v>
      </c>
      <c r="CW61" s="16">
        <f t="shared" si="26"/>
        <v>517</v>
      </c>
      <c r="CX61" s="16">
        <v>472</v>
      </c>
      <c r="CY61" s="16">
        <f t="shared" si="27"/>
        <v>45</v>
      </c>
      <c r="CZ61" s="16">
        <v>434</v>
      </c>
      <c r="DA61" s="16">
        <f t="shared" si="29"/>
        <v>539</v>
      </c>
      <c r="DB61" s="42"/>
      <c r="DC61" s="42"/>
      <c r="DD61" s="42"/>
      <c r="DE61" s="16"/>
      <c r="DF61" s="16"/>
      <c r="DG61" s="16"/>
      <c r="DH61" s="16"/>
      <c r="DI61" s="16"/>
      <c r="DJ61" s="16"/>
      <c r="DK61" s="16"/>
      <c r="DL61" s="16"/>
      <c r="DM61" s="16"/>
      <c r="DN61" s="16"/>
      <c r="DO61" s="42"/>
      <c r="DP61" s="16"/>
      <c r="DQ61" s="16"/>
      <c r="DR61" s="16"/>
      <c r="DS61" s="42"/>
      <c r="DT61" s="42"/>
      <c r="EG61" s="16"/>
      <c r="EH61" s="64"/>
      <c r="EI61" s="64"/>
      <c r="EK61" s="64"/>
      <c r="EL61" s="64"/>
      <c r="EM61" s="64"/>
    </row>
    <row r="62" spans="1:143" x14ac:dyDescent="0.3">
      <c r="A62" s="18">
        <v>1942</v>
      </c>
      <c r="B62" s="16">
        <v>1681</v>
      </c>
      <c r="C62" s="16">
        <v>493</v>
      </c>
      <c r="D62" s="16">
        <f t="shared" si="0"/>
        <v>593</v>
      </c>
      <c r="E62" s="16">
        <v>581</v>
      </c>
      <c r="F62" s="16">
        <v>12</v>
      </c>
      <c r="G62" s="16">
        <f t="shared" si="1"/>
        <v>133</v>
      </c>
      <c r="H62" s="16">
        <v>2</v>
      </c>
      <c r="I62" s="16">
        <v>131</v>
      </c>
      <c r="J62" s="16">
        <f t="shared" si="30"/>
        <v>95</v>
      </c>
      <c r="K62" s="16">
        <v>21</v>
      </c>
      <c r="L62" s="16">
        <v>74</v>
      </c>
      <c r="M62" s="16">
        <v>0</v>
      </c>
      <c r="N62" s="16">
        <f t="shared" si="2"/>
        <v>74</v>
      </c>
      <c r="O62" s="16">
        <f t="shared" si="3"/>
        <v>367</v>
      </c>
      <c r="P62" s="16">
        <v>7</v>
      </c>
      <c r="Q62" s="16">
        <v>360</v>
      </c>
      <c r="R62" s="48"/>
      <c r="S62" s="18">
        <v>1942</v>
      </c>
      <c r="T62" s="16">
        <f t="shared" si="4"/>
        <v>1681</v>
      </c>
      <c r="U62" s="16">
        <f t="shared" si="5"/>
        <v>1096</v>
      </c>
      <c r="V62" s="16">
        <v>753</v>
      </c>
      <c r="W62" s="16">
        <v>343</v>
      </c>
      <c r="X62" s="16">
        <f t="shared" si="28"/>
        <v>372</v>
      </c>
      <c r="Y62" s="16">
        <v>346</v>
      </c>
      <c r="Z62" s="16">
        <v>39</v>
      </c>
      <c r="AA62" s="16">
        <f t="shared" si="6"/>
        <v>307</v>
      </c>
      <c r="AB62" s="16">
        <v>26</v>
      </c>
      <c r="AC62" s="16">
        <v>24</v>
      </c>
      <c r="AD62" s="16">
        <f t="shared" si="7"/>
        <v>2</v>
      </c>
      <c r="AE62" s="16">
        <v>52</v>
      </c>
      <c r="AF62" s="16">
        <v>161</v>
      </c>
      <c r="AH62" s="18">
        <v>1942</v>
      </c>
      <c r="AI62" s="16">
        <v>586</v>
      </c>
      <c r="AJ62" s="16">
        <f t="shared" si="8"/>
        <v>33</v>
      </c>
      <c r="AK62" s="16">
        <v>2</v>
      </c>
      <c r="AL62" s="16">
        <v>21</v>
      </c>
      <c r="AM62" s="16">
        <v>10</v>
      </c>
      <c r="AN62" s="16">
        <v>154</v>
      </c>
      <c r="AO62" s="16">
        <v>46</v>
      </c>
      <c r="AP62" s="16">
        <v>285</v>
      </c>
      <c r="AQ62" s="16">
        <f t="shared" si="9"/>
        <v>32</v>
      </c>
      <c r="AR62" s="16">
        <v>13</v>
      </c>
      <c r="AS62" s="16">
        <v>19</v>
      </c>
      <c r="AT62" s="16">
        <f t="shared" si="10"/>
        <v>36</v>
      </c>
      <c r="AU62" s="16"/>
      <c r="AV62" s="18">
        <v>1942</v>
      </c>
      <c r="AW62" s="16">
        <f t="shared" si="11"/>
        <v>586</v>
      </c>
      <c r="AX62" s="16">
        <f t="shared" si="12"/>
        <v>3</v>
      </c>
      <c r="AY62" s="16">
        <v>3</v>
      </c>
      <c r="AZ62" s="16">
        <v>3</v>
      </c>
      <c r="BA62" s="16">
        <v>0</v>
      </c>
      <c r="BB62" s="16">
        <v>0</v>
      </c>
      <c r="BC62" s="16">
        <v>0</v>
      </c>
      <c r="BD62" s="16">
        <v>0</v>
      </c>
      <c r="BE62" s="16">
        <v>319</v>
      </c>
      <c r="BF62" s="16">
        <v>1</v>
      </c>
      <c r="BG62" s="16">
        <f t="shared" si="13"/>
        <v>318</v>
      </c>
      <c r="BH62" s="16">
        <v>264</v>
      </c>
      <c r="BJ62" s="18">
        <v>1942</v>
      </c>
      <c r="BK62" s="16">
        <v>1486</v>
      </c>
      <c r="BL62" s="16">
        <v>524</v>
      </c>
      <c r="BM62" s="16">
        <v>42</v>
      </c>
      <c r="BN62" s="16">
        <v>86</v>
      </c>
      <c r="BO62" s="16">
        <v>323</v>
      </c>
      <c r="BP62" s="16">
        <f t="shared" si="14"/>
        <v>73</v>
      </c>
      <c r="BQ62" s="16">
        <v>21</v>
      </c>
      <c r="BR62" s="16">
        <v>66</v>
      </c>
      <c r="BS62" s="16">
        <v>727</v>
      </c>
      <c r="BT62" s="16">
        <f t="shared" si="15"/>
        <v>79</v>
      </c>
      <c r="BU62" s="16">
        <v>58</v>
      </c>
      <c r="BV62" s="16">
        <v>21</v>
      </c>
      <c r="BW62" s="16">
        <f t="shared" si="16"/>
        <v>392</v>
      </c>
      <c r="BX62" s="16"/>
      <c r="BY62" s="45"/>
      <c r="BZ62" s="18">
        <v>1942</v>
      </c>
      <c r="CA62" s="16">
        <f t="shared" si="17"/>
        <v>1486</v>
      </c>
      <c r="CB62" s="16">
        <f t="shared" si="18"/>
        <v>760</v>
      </c>
      <c r="CC62" s="16">
        <v>720</v>
      </c>
      <c r="CD62" s="16">
        <v>687</v>
      </c>
      <c r="CE62" s="16">
        <f t="shared" si="19"/>
        <v>33</v>
      </c>
      <c r="CF62" s="16">
        <v>40</v>
      </c>
      <c r="CG62" s="16">
        <v>38</v>
      </c>
      <c r="CH62" s="16">
        <f t="shared" si="20"/>
        <v>2</v>
      </c>
      <c r="CI62" s="16">
        <v>467</v>
      </c>
      <c r="CJ62" s="16">
        <v>129</v>
      </c>
      <c r="CK62" s="16">
        <f t="shared" si="21"/>
        <v>338</v>
      </c>
      <c r="CL62" s="16">
        <v>259</v>
      </c>
      <c r="CM62" s="45"/>
      <c r="CN62" s="18">
        <v>1942</v>
      </c>
      <c r="CO62" s="16">
        <v>3029</v>
      </c>
      <c r="CP62" s="16">
        <f t="shared" si="22"/>
        <v>537</v>
      </c>
      <c r="CQ62" s="16">
        <f t="shared" si="23"/>
        <v>2025</v>
      </c>
      <c r="CR62" s="16">
        <f t="shared" si="24"/>
        <v>467</v>
      </c>
      <c r="CT62" s="18">
        <v>1942</v>
      </c>
      <c r="CU62" s="16">
        <f t="shared" si="25"/>
        <v>3029</v>
      </c>
      <c r="CV62" s="16">
        <v>1021</v>
      </c>
      <c r="CW62" s="16">
        <f t="shared" si="26"/>
        <v>791</v>
      </c>
      <c r="CX62" s="16">
        <v>729</v>
      </c>
      <c r="CY62" s="16">
        <f t="shared" si="27"/>
        <v>62</v>
      </c>
      <c r="CZ62" s="16">
        <v>593</v>
      </c>
      <c r="DA62" s="16">
        <f t="shared" si="29"/>
        <v>624</v>
      </c>
      <c r="DB62" s="42"/>
      <c r="DC62" s="42"/>
      <c r="DD62" s="42"/>
      <c r="DE62" s="16"/>
      <c r="DF62" s="16"/>
      <c r="DG62" s="16"/>
      <c r="DH62" s="16"/>
      <c r="DI62" s="16"/>
      <c r="DJ62" s="16"/>
      <c r="DK62" s="16"/>
      <c r="DL62" s="16"/>
      <c r="DM62" s="16"/>
      <c r="DN62" s="16"/>
      <c r="DO62" s="42"/>
      <c r="DP62" s="16"/>
      <c r="DQ62" s="16"/>
      <c r="DR62" s="16"/>
      <c r="DS62" s="42"/>
      <c r="DT62" s="42"/>
      <c r="EG62" s="16"/>
      <c r="EH62" s="64"/>
      <c r="EI62" s="64"/>
      <c r="EK62" s="64"/>
      <c r="EL62" s="64"/>
      <c r="EM62" s="64"/>
    </row>
    <row r="63" spans="1:143" x14ac:dyDescent="0.3">
      <c r="A63" s="18">
        <v>1943</v>
      </c>
      <c r="B63" s="16">
        <v>2559</v>
      </c>
      <c r="C63" s="16">
        <v>1174</v>
      </c>
      <c r="D63" s="16">
        <f t="shared" si="0"/>
        <v>531</v>
      </c>
      <c r="E63" s="16">
        <v>522</v>
      </c>
      <c r="F63" s="16">
        <v>9</v>
      </c>
      <c r="G63" s="16">
        <f t="shared" si="1"/>
        <v>202</v>
      </c>
      <c r="H63" s="16">
        <v>12</v>
      </c>
      <c r="I63" s="16">
        <v>190</v>
      </c>
      <c r="J63" s="16">
        <f t="shared" si="30"/>
        <v>145</v>
      </c>
      <c r="K63" s="16">
        <v>30</v>
      </c>
      <c r="L63" s="16">
        <v>115</v>
      </c>
      <c r="M63" s="16">
        <v>0</v>
      </c>
      <c r="N63" s="16">
        <f t="shared" si="2"/>
        <v>115</v>
      </c>
      <c r="O63" s="16">
        <f t="shared" si="3"/>
        <v>507</v>
      </c>
      <c r="P63" s="16">
        <v>40</v>
      </c>
      <c r="Q63" s="16">
        <v>467</v>
      </c>
      <c r="R63" s="48"/>
      <c r="S63" s="18">
        <v>1943</v>
      </c>
      <c r="T63" s="16">
        <f t="shared" si="4"/>
        <v>2559</v>
      </c>
      <c r="U63" s="16">
        <f t="shared" si="5"/>
        <v>1614</v>
      </c>
      <c r="V63" s="16">
        <v>1171</v>
      </c>
      <c r="W63" s="16">
        <v>443</v>
      </c>
      <c r="X63" s="16">
        <f t="shared" si="28"/>
        <v>701</v>
      </c>
      <c r="Y63" s="16">
        <v>686</v>
      </c>
      <c r="Z63" s="16">
        <v>46</v>
      </c>
      <c r="AA63" s="16">
        <f t="shared" si="6"/>
        <v>640</v>
      </c>
      <c r="AB63" s="16">
        <v>15</v>
      </c>
      <c r="AC63" s="16">
        <v>10</v>
      </c>
      <c r="AD63" s="16">
        <f t="shared" si="7"/>
        <v>5</v>
      </c>
      <c r="AE63" s="16">
        <v>73</v>
      </c>
      <c r="AF63" s="16">
        <v>171</v>
      </c>
      <c r="AH63" s="18">
        <v>1943</v>
      </c>
      <c r="AI63" s="16">
        <v>838</v>
      </c>
      <c r="AJ63" s="16">
        <f t="shared" si="8"/>
        <v>43</v>
      </c>
      <c r="AK63" s="16">
        <v>6</v>
      </c>
      <c r="AL63" s="16">
        <v>24</v>
      </c>
      <c r="AM63" s="16">
        <v>13</v>
      </c>
      <c r="AN63" s="16">
        <v>199</v>
      </c>
      <c r="AO63" s="16">
        <v>134</v>
      </c>
      <c r="AP63" s="16">
        <v>330</v>
      </c>
      <c r="AQ63" s="16">
        <f t="shared" si="9"/>
        <v>84</v>
      </c>
      <c r="AR63" s="16">
        <v>69</v>
      </c>
      <c r="AS63" s="16">
        <v>15</v>
      </c>
      <c r="AT63" s="16">
        <f t="shared" si="10"/>
        <v>48</v>
      </c>
      <c r="AU63" s="16"/>
      <c r="AV63" s="18">
        <v>1943</v>
      </c>
      <c r="AW63" s="16">
        <f t="shared" si="11"/>
        <v>838</v>
      </c>
      <c r="AX63" s="16">
        <f t="shared" si="12"/>
        <v>11</v>
      </c>
      <c r="AY63" s="16">
        <v>10</v>
      </c>
      <c r="AZ63" s="16">
        <v>10</v>
      </c>
      <c r="BA63" s="16">
        <v>0</v>
      </c>
      <c r="BB63" s="16">
        <v>1</v>
      </c>
      <c r="BC63" s="16">
        <v>1</v>
      </c>
      <c r="BD63" s="16">
        <v>0</v>
      </c>
      <c r="BE63" s="16">
        <v>542</v>
      </c>
      <c r="BF63" s="16">
        <v>2</v>
      </c>
      <c r="BG63" s="16">
        <f t="shared" si="13"/>
        <v>540</v>
      </c>
      <c r="BH63" s="16">
        <v>285</v>
      </c>
      <c r="BJ63" s="18">
        <v>1943</v>
      </c>
      <c r="BK63" s="16">
        <v>2263</v>
      </c>
      <c r="BL63" s="16">
        <v>917</v>
      </c>
      <c r="BM63" s="16">
        <v>44</v>
      </c>
      <c r="BN63" s="16">
        <v>120</v>
      </c>
      <c r="BO63" s="16">
        <v>620</v>
      </c>
      <c r="BP63" s="16">
        <f t="shared" si="14"/>
        <v>133</v>
      </c>
      <c r="BQ63" s="16">
        <v>35</v>
      </c>
      <c r="BR63" s="16">
        <v>97</v>
      </c>
      <c r="BS63" s="16">
        <v>898</v>
      </c>
      <c r="BT63" s="16">
        <f t="shared" si="15"/>
        <v>44</v>
      </c>
      <c r="BU63" s="16">
        <v>19</v>
      </c>
      <c r="BV63" s="16">
        <v>25</v>
      </c>
      <c r="BW63" s="16">
        <f t="shared" si="16"/>
        <v>892</v>
      </c>
      <c r="BX63" s="16"/>
      <c r="BY63" s="45"/>
      <c r="BZ63" s="18">
        <v>1943</v>
      </c>
      <c r="CA63" s="16">
        <f t="shared" si="17"/>
        <v>2263</v>
      </c>
      <c r="CB63" s="16">
        <f t="shared" si="18"/>
        <v>1226</v>
      </c>
      <c r="CC63" s="16">
        <v>1182</v>
      </c>
      <c r="CD63" s="16">
        <v>1139</v>
      </c>
      <c r="CE63" s="16">
        <f t="shared" si="19"/>
        <v>43</v>
      </c>
      <c r="CF63" s="16">
        <v>44</v>
      </c>
      <c r="CG63" s="16">
        <v>43</v>
      </c>
      <c r="CH63" s="16">
        <f t="shared" si="20"/>
        <v>1</v>
      </c>
      <c r="CI63" s="16">
        <v>704</v>
      </c>
      <c r="CJ63" s="16">
        <v>214</v>
      </c>
      <c r="CK63" s="16">
        <f t="shared" si="21"/>
        <v>490</v>
      </c>
      <c r="CL63" s="16">
        <v>333</v>
      </c>
      <c r="CM63" s="45"/>
      <c r="CN63" s="18">
        <v>1943</v>
      </c>
      <c r="CO63" s="16">
        <v>4337</v>
      </c>
      <c r="CP63" s="16">
        <f t="shared" si="22"/>
        <v>1224</v>
      </c>
      <c r="CQ63" s="16">
        <f t="shared" si="23"/>
        <v>2426</v>
      </c>
      <c r="CR63" s="16">
        <f t="shared" si="24"/>
        <v>687</v>
      </c>
      <c r="CT63" s="18">
        <v>1943</v>
      </c>
      <c r="CU63" s="16">
        <f t="shared" si="25"/>
        <v>4337</v>
      </c>
      <c r="CV63" s="16">
        <v>1477</v>
      </c>
      <c r="CW63" s="16">
        <f t="shared" si="26"/>
        <v>1249</v>
      </c>
      <c r="CX63" s="16">
        <v>1195</v>
      </c>
      <c r="CY63" s="16">
        <f t="shared" si="27"/>
        <v>54</v>
      </c>
      <c r="CZ63" s="16">
        <v>-37</v>
      </c>
      <c r="DA63" s="16">
        <f t="shared" si="29"/>
        <v>1648</v>
      </c>
      <c r="DB63" s="42"/>
      <c r="DC63" s="42"/>
      <c r="DD63" s="42"/>
      <c r="DE63" s="16"/>
      <c r="DF63" s="16"/>
      <c r="DG63" s="16"/>
      <c r="DH63" s="16"/>
      <c r="DI63" s="16"/>
      <c r="DJ63" s="16"/>
      <c r="DK63" s="16"/>
      <c r="DL63" s="16"/>
      <c r="DM63" s="16"/>
      <c r="DN63" s="16"/>
      <c r="DO63" s="42"/>
      <c r="DP63" s="16"/>
      <c r="DQ63" s="16"/>
      <c r="DR63" s="16"/>
      <c r="DS63" s="42"/>
      <c r="DT63" s="42"/>
      <c r="EG63" s="16"/>
      <c r="EH63" s="64"/>
      <c r="EI63" s="64"/>
      <c r="EK63" s="64"/>
      <c r="EL63" s="64"/>
      <c r="EM63" s="64"/>
    </row>
    <row r="64" spans="1:143" x14ac:dyDescent="0.3">
      <c r="A64" s="18">
        <v>1944</v>
      </c>
      <c r="B64" s="16">
        <v>3179</v>
      </c>
      <c r="C64" s="16">
        <v>1357</v>
      </c>
      <c r="D64" s="16">
        <f t="shared" si="0"/>
        <v>616</v>
      </c>
      <c r="E64" s="16">
        <v>618</v>
      </c>
      <c r="F64" s="16">
        <v>-2</v>
      </c>
      <c r="G64" s="16">
        <f t="shared" si="1"/>
        <v>436</v>
      </c>
      <c r="H64" s="16">
        <v>23</v>
      </c>
      <c r="I64" s="16">
        <v>413</v>
      </c>
      <c r="J64" s="16">
        <f t="shared" si="30"/>
        <v>196</v>
      </c>
      <c r="K64" s="16">
        <v>73</v>
      </c>
      <c r="L64" s="16">
        <v>123</v>
      </c>
      <c r="M64" s="16">
        <v>0</v>
      </c>
      <c r="N64" s="16">
        <f t="shared" si="2"/>
        <v>123</v>
      </c>
      <c r="O64" s="16">
        <f t="shared" si="3"/>
        <v>574</v>
      </c>
      <c r="P64" s="16">
        <v>22</v>
      </c>
      <c r="Q64" s="16">
        <v>552</v>
      </c>
      <c r="R64" s="48"/>
      <c r="S64" s="18">
        <v>1944</v>
      </c>
      <c r="T64" s="16">
        <f t="shared" si="4"/>
        <v>3179</v>
      </c>
      <c r="U64" s="16">
        <f t="shared" si="5"/>
        <v>1882</v>
      </c>
      <c r="V64" s="16">
        <v>1358</v>
      </c>
      <c r="W64" s="16">
        <v>524</v>
      </c>
      <c r="X64" s="16">
        <f t="shared" si="28"/>
        <v>1025</v>
      </c>
      <c r="Y64" s="16">
        <v>1009</v>
      </c>
      <c r="Z64" s="16">
        <v>60</v>
      </c>
      <c r="AA64" s="16">
        <f t="shared" si="6"/>
        <v>949</v>
      </c>
      <c r="AB64" s="16">
        <v>16</v>
      </c>
      <c r="AC64" s="16">
        <v>4</v>
      </c>
      <c r="AD64" s="16">
        <f t="shared" si="7"/>
        <v>12</v>
      </c>
      <c r="AE64" s="16">
        <v>57</v>
      </c>
      <c r="AF64" s="16">
        <v>215</v>
      </c>
      <c r="AH64" s="18">
        <v>1944</v>
      </c>
      <c r="AI64" s="16">
        <v>946</v>
      </c>
      <c r="AJ64" s="16">
        <f t="shared" si="8"/>
        <v>28</v>
      </c>
      <c r="AK64" s="16">
        <v>2</v>
      </c>
      <c r="AL64" s="16">
        <v>9</v>
      </c>
      <c r="AM64" s="16">
        <v>17</v>
      </c>
      <c r="AN64" s="16">
        <v>251</v>
      </c>
      <c r="AO64" s="16">
        <v>180</v>
      </c>
      <c r="AP64" s="16">
        <v>334</v>
      </c>
      <c r="AQ64" s="16">
        <f t="shared" si="9"/>
        <v>97</v>
      </c>
      <c r="AR64" s="16">
        <v>31</v>
      </c>
      <c r="AS64" s="16">
        <v>66</v>
      </c>
      <c r="AT64" s="16">
        <f t="shared" si="10"/>
        <v>56</v>
      </c>
      <c r="AU64" s="16"/>
      <c r="AV64" s="18">
        <v>1944</v>
      </c>
      <c r="AW64" s="16">
        <f t="shared" si="11"/>
        <v>946</v>
      </c>
      <c r="AX64" s="16">
        <f t="shared" si="12"/>
        <v>10</v>
      </c>
      <c r="AY64" s="16">
        <v>9</v>
      </c>
      <c r="AZ64" s="16">
        <v>9</v>
      </c>
      <c r="BA64" s="16">
        <v>0</v>
      </c>
      <c r="BB64" s="16">
        <v>1</v>
      </c>
      <c r="BC64" s="16">
        <v>1</v>
      </c>
      <c r="BD64" s="16">
        <v>0</v>
      </c>
      <c r="BE64" s="16">
        <v>675</v>
      </c>
      <c r="BF64" s="16">
        <v>0</v>
      </c>
      <c r="BG64" s="16">
        <f t="shared" si="13"/>
        <v>675</v>
      </c>
      <c r="BH64" s="16">
        <v>261</v>
      </c>
      <c r="BJ64" s="18">
        <v>1944</v>
      </c>
      <c r="BK64" s="16">
        <v>2949</v>
      </c>
      <c r="BL64" s="16">
        <v>1238</v>
      </c>
      <c r="BM64" s="16">
        <v>75</v>
      </c>
      <c r="BN64" s="16">
        <v>142</v>
      </c>
      <c r="BO64" s="16">
        <v>910</v>
      </c>
      <c r="BP64" s="16">
        <f t="shared" si="14"/>
        <v>111</v>
      </c>
      <c r="BQ64" s="16">
        <v>73</v>
      </c>
      <c r="BR64" s="16">
        <v>141</v>
      </c>
      <c r="BS64" s="16">
        <v>1221</v>
      </c>
      <c r="BT64" s="16">
        <f t="shared" si="15"/>
        <v>163</v>
      </c>
      <c r="BU64" s="16">
        <v>133</v>
      </c>
      <c r="BV64" s="16">
        <v>30</v>
      </c>
      <c r="BW64" s="16">
        <f t="shared" si="16"/>
        <v>1023</v>
      </c>
      <c r="BX64" s="16"/>
      <c r="BY64" s="45"/>
      <c r="BZ64" s="18">
        <v>1944</v>
      </c>
      <c r="CA64" s="16">
        <f t="shared" si="17"/>
        <v>2949</v>
      </c>
      <c r="CB64" s="16">
        <f t="shared" si="18"/>
        <v>1578</v>
      </c>
      <c r="CC64" s="16">
        <v>1510</v>
      </c>
      <c r="CD64" s="16">
        <v>1473</v>
      </c>
      <c r="CE64" s="16">
        <f t="shared" si="19"/>
        <v>37</v>
      </c>
      <c r="CF64" s="16">
        <v>68</v>
      </c>
      <c r="CG64" s="16">
        <v>67</v>
      </c>
      <c r="CH64" s="16">
        <f t="shared" si="20"/>
        <v>1</v>
      </c>
      <c r="CI64" s="16">
        <v>958</v>
      </c>
      <c r="CJ64" s="16">
        <v>294</v>
      </c>
      <c r="CK64" s="16">
        <f t="shared" si="21"/>
        <v>664</v>
      </c>
      <c r="CL64" s="16">
        <v>413</v>
      </c>
      <c r="CM64" s="45"/>
      <c r="CN64" s="18">
        <v>1944</v>
      </c>
      <c r="CO64" s="16">
        <v>5408</v>
      </c>
      <c r="CP64" s="16">
        <f t="shared" si="22"/>
        <v>1434</v>
      </c>
      <c r="CQ64" s="16">
        <f t="shared" si="23"/>
        <v>3252</v>
      </c>
      <c r="CR64" s="16">
        <f t="shared" si="24"/>
        <v>722</v>
      </c>
      <c r="CT64" s="18">
        <v>1944</v>
      </c>
      <c r="CU64" s="16">
        <f t="shared" si="25"/>
        <v>5408</v>
      </c>
      <c r="CV64" s="16">
        <v>1767</v>
      </c>
      <c r="CW64" s="16">
        <f t="shared" si="26"/>
        <v>1614</v>
      </c>
      <c r="CX64" s="16">
        <v>1542</v>
      </c>
      <c r="CY64" s="16">
        <f t="shared" si="27"/>
        <v>72</v>
      </c>
      <c r="CZ64" s="16">
        <v>1180</v>
      </c>
      <c r="DA64" s="16">
        <f t="shared" si="29"/>
        <v>847</v>
      </c>
      <c r="DB64" s="42"/>
      <c r="DC64" s="42"/>
      <c r="DD64" s="42"/>
      <c r="DE64" s="16"/>
      <c r="DF64" s="16"/>
      <c r="DG64" s="16"/>
      <c r="DH64" s="16"/>
      <c r="DI64" s="16"/>
      <c r="DJ64" s="16"/>
      <c r="DK64" s="16"/>
      <c r="DL64" s="16"/>
      <c r="DM64" s="16"/>
      <c r="DN64" s="16"/>
      <c r="DO64" s="42"/>
      <c r="DP64" s="16"/>
      <c r="DQ64" s="16"/>
      <c r="DR64" s="16"/>
      <c r="DS64" s="42"/>
      <c r="DT64" s="42"/>
      <c r="EG64" s="16"/>
      <c r="EH64" s="64"/>
      <c r="EI64" s="64"/>
      <c r="EK64" s="64"/>
      <c r="EL64" s="64"/>
      <c r="EM64" s="64"/>
    </row>
    <row r="65" spans="1:143" x14ac:dyDescent="0.3">
      <c r="A65" s="18">
        <v>1945</v>
      </c>
      <c r="B65" s="16">
        <v>3419</v>
      </c>
      <c r="C65" s="16">
        <v>1801</v>
      </c>
      <c r="D65" s="16">
        <f t="shared" si="0"/>
        <v>693</v>
      </c>
      <c r="E65" s="16">
        <v>693</v>
      </c>
      <c r="F65" s="16">
        <v>0</v>
      </c>
      <c r="G65" s="16">
        <f t="shared" si="1"/>
        <v>474</v>
      </c>
      <c r="H65" s="16">
        <v>33</v>
      </c>
      <c r="I65" s="16">
        <v>441</v>
      </c>
      <c r="J65" s="16">
        <f t="shared" si="30"/>
        <v>341</v>
      </c>
      <c r="K65" s="16">
        <v>110</v>
      </c>
      <c r="L65" s="16">
        <v>231</v>
      </c>
      <c r="M65" s="16">
        <v>231</v>
      </c>
      <c r="N65" s="16">
        <f t="shared" si="2"/>
        <v>0</v>
      </c>
      <c r="O65" s="16">
        <f t="shared" si="3"/>
        <v>110</v>
      </c>
      <c r="P65" s="16">
        <v>25</v>
      </c>
      <c r="Q65" s="16">
        <v>85</v>
      </c>
      <c r="R65" s="48"/>
      <c r="S65" s="18">
        <v>1945</v>
      </c>
      <c r="T65" s="16">
        <f t="shared" si="4"/>
        <v>3419</v>
      </c>
      <c r="U65" s="16">
        <f t="shared" si="5"/>
        <v>1783</v>
      </c>
      <c r="V65" s="16">
        <v>1731</v>
      </c>
      <c r="W65" s="16">
        <v>52</v>
      </c>
      <c r="X65" s="16">
        <f t="shared" si="28"/>
        <v>1324</v>
      </c>
      <c r="Y65" s="16">
        <v>1306</v>
      </c>
      <c r="Z65" s="16">
        <v>64</v>
      </c>
      <c r="AA65" s="16">
        <f t="shared" si="6"/>
        <v>1242</v>
      </c>
      <c r="AB65" s="16">
        <v>18</v>
      </c>
      <c r="AC65" s="16">
        <v>6</v>
      </c>
      <c r="AD65" s="16">
        <f t="shared" si="7"/>
        <v>12</v>
      </c>
      <c r="AE65" s="16">
        <v>55</v>
      </c>
      <c r="AF65" s="16">
        <v>257</v>
      </c>
      <c r="AH65" s="18">
        <v>1945</v>
      </c>
      <c r="AI65" s="16">
        <v>1333</v>
      </c>
      <c r="AJ65" s="16">
        <f t="shared" si="8"/>
        <v>75</v>
      </c>
      <c r="AK65" s="16">
        <v>6</v>
      </c>
      <c r="AL65" s="16">
        <v>18</v>
      </c>
      <c r="AM65" s="16">
        <v>51</v>
      </c>
      <c r="AN65" s="16">
        <v>293</v>
      </c>
      <c r="AO65" s="16">
        <v>251</v>
      </c>
      <c r="AP65" s="16">
        <v>516</v>
      </c>
      <c r="AQ65" s="16">
        <f t="shared" si="9"/>
        <v>120</v>
      </c>
      <c r="AR65" s="16">
        <v>58</v>
      </c>
      <c r="AS65" s="16">
        <v>62</v>
      </c>
      <c r="AT65" s="16">
        <f t="shared" si="10"/>
        <v>78</v>
      </c>
      <c r="AU65" s="16"/>
      <c r="AV65" s="18">
        <v>1945</v>
      </c>
      <c r="AW65" s="16">
        <f t="shared" si="11"/>
        <v>1333</v>
      </c>
      <c r="AX65" s="16">
        <f t="shared" si="12"/>
        <v>16</v>
      </c>
      <c r="AY65" s="16">
        <v>15</v>
      </c>
      <c r="AZ65" s="16">
        <v>15</v>
      </c>
      <c r="BA65" s="16">
        <v>0</v>
      </c>
      <c r="BB65" s="16">
        <v>1</v>
      </c>
      <c r="BC65" s="16">
        <v>1</v>
      </c>
      <c r="BD65" s="16">
        <v>0</v>
      </c>
      <c r="BE65" s="16">
        <v>963</v>
      </c>
      <c r="BF65" s="16">
        <v>0</v>
      </c>
      <c r="BG65" s="16">
        <f t="shared" si="13"/>
        <v>963</v>
      </c>
      <c r="BH65" s="16">
        <v>354</v>
      </c>
      <c r="BJ65" s="18">
        <v>1945</v>
      </c>
      <c r="BK65" s="16">
        <v>3757</v>
      </c>
      <c r="BL65" s="16">
        <v>1568</v>
      </c>
      <c r="BM65" s="16">
        <v>105</v>
      </c>
      <c r="BN65" s="16">
        <v>153</v>
      </c>
      <c r="BO65" s="16">
        <v>1192</v>
      </c>
      <c r="BP65" s="16">
        <f t="shared" si="14"/>
        <v>118</v>
      </c>
      <c r="BQ65" s="16">
        <v>153</v>
      </c>
      <c r="BR65" s="16">
        <v>176</v>
      </c>
      <c r="BS65" s="16">
        <v>1521</v>
      </c>
      <c r="BT65" s="16">
        <f t="shared" si="15"/>
        <v>190</v>
      </c>
      <c r="BU65" s="16">
        <v>140</v>
      </c>
      <c r="BV65" s="16">
        <v>50</v>
      </c>
      <c r="BW65" s="16">
        <f t="shared" si="16"/>
        <v>1341</v>
      </c>
      <c r="BX65" s="16"/>
      <c r="BY65" s="45"/>
      <c r="BZ65" s="18">
        <v>1945</v>
      </c>
      <c r="CA65" s="16">
        <f t="shared" si="17"/>
        <v>3757</v>
      </c>
      <c r="CB65" s="16">
        <f t="shared" si="18"/>
        <v>1951</v>
      </c>
      <c r="CC65" s="16">
        <v>1850</v>
      </c>
      <c r="CD65" s="16">
        <v>1802</v>
      </c>
      <c r="CE65" s="16">
        <f t="shared" si="19"/>
        <v>48</v>
      </c>
      <c r="CF65" s="16">
        <v>101</v>
      </c>
      <c r="CG65" s="16">
        <v>100</v>
      </c>
      <c r="CH65" s="16">
        <f t="shared" si="20"/>
        <v>1</v>
      </c>
      <c r="CI65" s="16">
        <v>1287</v>
      </c>
      <c r="CJ65" s="16">
        <v>432</v>
      </c>
      <c r="CK65" s="16">
        <f t="shared" si="21"/>
        <v>855</v>
      </c>
      <c r="CL65" s="16">
        <v>519</v>
      </c>
      <c r="CM65" s="45"/>
      <c r="CN65" s="18">
        <v>1945</v>
      </c>
      <c r="CO65" s="16">
        <v>6302</v>
      </c>
      <c r="CP65" s="16">
        <f t="shared" si="22"/>
        <v>1912</v>
      </c>
      <c r="CQ65" s="16">
        <f t="shared" si="23"/>
        <v>4077</v>
      </c>
      <c r="CR65" s="16">
        <f t="shared" si="24"/>
        <v>313</v>
      </c>
      <c r="CT65" s="18">
        <v>1945</v>
      </c>
      <c r="CU65" s="16">
        <f t="shared" si="25"/>
        <v>6302</v>
      </c>
      <c r="CV65" s="16">
        <v>1658</v>
      </c>
      <c r="CW65" s="16">
        <f t="shared" si="26"/>
        <v>1988</v>
      </c>
      <c r="CX65" s="16">
        <v>1881</v>
      </c>
      <c r="CY65" s="16">
        <f t="shared" si="27"/>
        <v>107</v>
      </c>
      <c r="CZ65" s="16">
        <v>1585</v>
      </c>
      <c r="DA65" s="16">
        <f t="shared" si="29"/>
        <v>1071</v>
      </c>
      <c r="DB65" s="42"/>
      <c r="DC65" s="42"/>
      <c r="DD65" s="42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42"/>
      <c r="DP65" s="16"/>
      <c r="DQ65" s="16"/>
      <c r="DR65" s="16"/>
      <c r="DS65" s="42"/>
      <c r="DT65" s="42"/>
      <c r="EG65" s="16"/>
      <c r="EH65" s="64"/>
      <c r="EI65" s="64"/>
      <c r="EK65" s="64"/>
      <c r="EL65" s="64"/>
      <c r="EM65" s="64"/>
    </row>
    <row r="66" spans="1:143" x14ac:dyDescent="0.3">
      <c r="A66" s="18">
        <v>1946</v>
      </c>
      <c r="B66" s="16">
        <v>3384</v>
      </c>
      <c r="C66" s="16">
        <v>1313</v>
      </c>
      <c r="D66" s="16">
        <f t="shared" si="0"/>
        <v>976</v>
      </c>
      <c r="E66" s="16">
        <v>977</v>
      </c>
      <c r="F66" s="16">
        <v>-1</v>
      </c>
      <c r="G66" s="16">
        <f t="shared" si="1"/>
        <v>607</v>
      </c>
      <c r="H66" s="16">
        <v>99</v>
      </c>
      <c r="I66" s="16">
        <v>508</v>
      </c>
      <c r="J66" s="16">
        <f t="shared" si="30"/>
        <v>360</v>
      </c>
      <c r="K66" s="16">
        <v>214</v>
      </c>
      <c r="L66" s="16">
        <v>146</v>
      </c>
      <c r="M66" s="16">
        <v>146</v>
      </c>
      <c r="N66" s="16">
        <f t="shared" si="2"/>
        <v>0</v>
      </c>
      <c r="O66" s="16">
        <f t="shared" si="3"/>
        <v>128</v>
      </c>
      <c r="P66" s="16">
        <v>32</v>
      </c>
      <c r="Q66" s="16">
        <v>96</v>
      </c>
      <c r="R66" s="48"/>
      <c r="S66" s="18">
        <v>1946</v>
      </c>
      <c r="T66" s="16">
        <f t="shared" si="4"/>
        <v>3384</v>
      </c>
      <c r="U66" s="16">
        <f t="shared" si="5"/>
        <v>1866</v>
      </c>
      <c r="V66" s="16">
        <v>1804</v>
      </c>
      <c r="W66" s="16">
        <v>62</v>
      </c>
      <c r="X66" s="16">
        <f t="shared" si="28"/>
        <v>1071</v>
      </c>
      <c r="Y66" s="16">
        <v>1001</v>
      </c>
      <c r="Z66" s="16">
        <v>65</v>
      </c>
      <c r="AA66" s="16">
        <f t="shared" si="6"/>
        <v>936</v>
      </c>
      <c r="AB66" s="16">
        <v>70</v>
      </c>
      <c r="AC66" s="16">
        <v>2</v>
      </c>
      <c r="AD66" s="16">
        <f t="shared" si="7"/>
        <v>68</v>
      </c>
      <c r="AE66" s="16">
        <v>61</v>
      </c>
      <c r="AF66" s="16">
        <v>386</v>
      </c>
      <c r="AH66" s="18">
        <v>1946</v>
      </c>
      <c r="AI66" s="16">
        <v>1574</v>
      </c>
      <c r="AJ66" s="16">
        <f t="shared" si="8"/>
        <v>50</v>
      </c>
      <c r="AK66" s="16">
        <v>1</v>
      </c>
      <c r="AL66" s="16">
        <v>22</v>
      </c>
      <c r="AM66" s="16">
        <v>27</v>
      </c>
      <c r="AN66" s="16">
        <v>214</v>
      </c>
      <c r="AO66" s="16">
        <v>257</v>
      </c>
      <c r="AP66" s="16">
        <v>774</v>
      </c>
      <c r="AQ66" s="16">
        <f t="shared" si="9"/>
        <v>176</v>
      </c>
      <c r="AR66" s="16">
        <v>90</v>
      </c>
      <c r="AS66" s="16">
        <v>86</v>
      </c>
      <c r="AT66" s="16">
        <f t="shared" si="10"/>
        <v>103</v>
      </c>
      <c r="AU66" s="16"/>
      <c r="AV66" s="18">
        <v>1946</v>
      </c>
      <c r="AW66" s="16">
        <f t="shared" si="11"/>
        <v>1574</v>
      </c>
      <c r="AX66" s="16">
        <f t="shared" si="12"/>
        <v>17</v>
      </c>
      <c r="AY66" s="16">
        <v>16</v>
      </c>
      <c r="AZ66" s="16">
        <v>16</v>
      </c>
      <c r="BA66" s="16">
        <v>0</v>
      </c>
      <c r="BB66" s="16">
        <v>1</v>
      </c>
      <c r="BC66" s="16">
        <v>1</v>
      </c>
      <c r="BD66" s="16">
        <v>0</v>
      </c>
      <c r="BE66" s="16">
        <v>1134</v>
      </c>
      <c r="BF66" s="16">
        <v>1</v>
      </c>
      <c r="BG66" s="16">
        <f t="shared" si="13"/>
        <v>1133</v>
      </c>
      <c r="BH66" s="16">
        <v>423</v>
      </c>
      <c r="BJ66" s="18">
        <v>1946</v>
      </c>
      <c r="BK66" s="16">
        <v>3932</v>
      </c>
      <c r="BL66" s="16">
        <v>389</v>
      </c>
      <c r="BM66" s="16">
        <v>116</v>
      </c>
      <c r="BN66" s="16">
        <v>192</v>
      </c>
      <c r="BO66" s="16">
        <v>951</v>
      </c>
      <c r="BP66" s="16">
        <f t="shared" si="14"/>
        <v>-870</v>
      </c>
      <c r="BQ66" s="16">
        <v>138</v>
      </c>
      <c r="BR66" s="16">
        <v>234</v>
      </c>
      <c r="BS66" s="16">
        <v>1708</v>
      </c>
      <c r="BT66" s="16">
        <f t="shared" si="15"/>
        <v>280</v>
      </c>
      <c r="BU66" s="16">
        <v>194</v>
      </c>
      <c r="BV66" s="16">
        <v>86</v>
      </c>
      <c r="BW66" s="16">
        <f t="shared" si="16"/>
        <v>2134</v>
      </c>
      <c r="BX66" s="16"/>
      <c r="BY66" s="45"/>
      <c r="BZ66" s="18">
        <v>1946</v>
      </c>
      <c r="CA66" s="16">
        <f t="shared" si="17"/>
        <v>3932</v>
      </c>
      <c r="CB66" s="16">
        <f t="shared" si="18"/>
        <v>1857</v>
      </c>
      <c r="CC66" s="16">
        <v>1705</v>
      </c>
      <c r="CD66" s="16">
        <v>1651</v>
      </c>
      <c r="CE66" s="16">
        <f t="shared" si="19"/>
        <v>54</v>
      </c>
      <c r="CF66" s="16">
        <v>152</v>
      </c>
      <c r="CG66" s="16">
        <v>150</v>
      </c>
      <c r="CH66" s="16">
        <f t="shared" si="20"/>
        <v>2</v>
      </c>
      <c r="CI66" s="16">
        <v>1462</v>
      </c>
      <c r="CJ66" s="16">
        <v>391</v>
      </c>
      <c r="CK66" s="16">
        <f t="shared" si="21"/>
        <v>1071</v>
      </c>
      <c r="CL66" s="16">
        <v>613</v>
      </c>
      <c r="CM66" s="45"/>
      <c r="CN66" s="18">
        <v>1946</v>
      </c>
      <c r="CO66" s="16">
        <v>6721</v>
      </c>
      <c r="CP66" s="16">
        <f t="shared" si="22"/>
        <v>1430</v>
      </c>
      <c r="CQ66" s="16">
        <f t="shared" si="23"/>
        <v>4908</v>
      </c>
      <c r="CR66" s="16">
        <f t="shared" si="24"/>
        <v>383</v>
      </c>
      <c r="CT66" s="18">
        <v>1946</v>
      </c>
      <c r="CU66" s="16">
        <f t="shared" si="25"/>
        <v>6721</v>
      </c>
      <c r="CV66" s="16">
        <v>1729</v>
      </c>
      <c r="CW66" s="16">
        <f t="shared" si="26"/>
        <v>1885</v>
      </c>
      <c r="CX66" s="16">
        <v>1732</v>
      </c>
      <c r="CY66" s="16">
        <f t="shared" si="27"/>
        <v>153</v>
      </c>
      <c r="CZ66" s="16">
        <v>1723</v>
      </c>
      <c r="DA66" s="16">
        <f t="shared" si="29"/>
        <v>1384</v>
      </c>
      <c r="DB66" s="42"/>
      <c r="DC66" s="42"/>
      <c r="DD66" s="42"/>
      <c r="DE66" s="16"/>
      <c r="DF66" s="16"/>
      <c r="DG66" s="16"/>
      <c r="DH66" s="16"/>
      <c r="DI66" s="16"/>
      <c r="DJ66" s="16"/>
      <c r="DK66" s="16"/>
      <c r="DL66" s="16"/>
      <c r="DM66" s="16"/>
      <c r="DN66" s="16"/>
      <c r="DO66" s="42"/>
      <c r="DP66" s="16"/>
      <c r="DQ66" s="16"/>
      <c r="DR66" s="16"/>
      <c r="DS66" s="42"/>
      <c r="DT66" s="42"/>
      <c r="EG66" s="16"/>
      <c r="EH66" s="64"/>
      <c r="EI66" s="64"/>
      <c r="EK66" s="64"/>
      <c r="EL66" s="64"/>
      <c r="EM66" s="64"/>
    </row>
    <row r="67" spans="1:143" x14ac:dyDescent="0.3">
      <c r="A67" s="18">
        <v>1947</v>
      </c>
      <c r="B67" s="16">
        <v>3281</v>
      </c>
      <c r="C67" s="16">
        <v>777</v>
      </c>
      <c r="D67" s="16">
        <f t="shared" si="0"/>
        <v>958</v>
      </c>
      <c r="E67" s="16">
        <v>965</v>
      </c>
      <c r="F67" s="16">
        <v>-7</v>
      </c>
      <c r="G67" s="16">
        <f t="shared" si="1"/>
        <v>836</v>
      </c>
      <c r="H67" s="16">
        <v>153</v>
      </c>
      <c r="I67" s="16">
        <v>683</v>
      </c>
      <c r="J67" s="16">
        <f t="shared" si="30"/>
        <v>483</v>
      </c>
      <c r="K67" s="16">
        <v>346</v>
      </c>
      <c r="L67" s="16">
        <v>137</v>
      </c>
      <c r="M67" s="16">
        <v>136</v>
      </c>
      <c r="N67" s="16">
        <f t="shared" si="2"/>
        <v>1</v>
      </c>
      <c r="O67" s="16">
        <f t="shared" si="3"/>
        <v>227</v>
      </c>
      <c r="P67" s="16">
        <v>40</v>
      </c>
      <c r="Q67" s="16">
        <v>187</v>
      </c>
      <c r="R67" s="48"/>
      <c r="S67" s="18">
        <v>1947</v>
      </c>
      <c r="T67" s="16">
        <f t="shared" si="4"/>
        <v>3281</v>
      </c>
      <c r="U67" s="16">
        <f t="shared" si="5"/>
        <v>1891</v>
      </c>
      <c r="V67" s="16">
        <v>1762</v>
      </c>
      <c r="W67" s="16">
        <v>129</v>
      </c>
      <c r="X67" s="16">
        <f t="shared" si="28"/>
        <v>894</v>
      </c>
      <c r="Y67" s="16">
        <v>830</v>
      </c>
      <c r="Z67" s="16">
        <v>51</v>
      </c>
      <c r="AA67" s="16">
        <f t="shared" si="6"/>
        <v>779</v>
      </c>
      <c r="AB67" s="16">
        <v>64</v>
      </c>
      <c r="AC67" s="16">
        <v>6</v>
      </c>
      <c r="AD67" s="16">
        <f t="shared" si="7"/>
        <v>58</v>
      </c>
      <c r="AE67" s="16">
        <v>171</v>
      </c>
      <c r="AF67" s="16">
        <v>325</v>
      </c>
      <c r="AH67" s="18">
        <v>1947</v>
      </c>
      <c r="AI67" s="16">
        <v>1909</v>
      </c>
      <c r="AJ67" s="16">
        <f t="shared" si="8"/>
        <v>69</v>
      </c>
      <c r="AK67" s="16">
        <v>3</v>
      </c>
      <c r="AL67" s="16">
        <v>22</v>
      </c>
      <c r="AM67" s="16">
        <v>44</v>
      </c>
      <c r="AN67" s="16">
        <v>194</v>
      </c>
      <c r="AO67" s="16">
        <v>313</v>
      </c>
      <c r="AP67" s="16">
        <v>953</v>
      </c>
      <c r="AQ67" s="16">
        <f t="shared" si="9"/>
        <v>258</v>
      </c>
      <c r="AR67" s="16">
        <v>116</v>
      </c>
      <c r="AS67" s="16">
        <v>142</v>
      </c>
      <c r="AT67" s="16">
        <f t="shared" si="10"/>
        <v>122</v>
      </c>
      <c r="AU67" s="16"/>
      <c r="AV67" s="18">
        <v>1947</v>
      </c>
      <c r="AW67" s="16">
        <f t="shared" si="11"/>
        <v>1909</v>
      </c>
      <c r="AX67" s="16">
        <f t="shared" si="12"/>
        <v>16</v>
      </c>
      <c r="AY67" s="16">
        <v>15</v>
      </c>
      <c r="AZ67" s="16">
        <v>15</v>
      </c>
      <c r="BA67" s="16">
        <v>0</v>
      </c>
      <c r="BB67" s="16">
        <v>1</v>
      </c>
      <c r="BC67" s="16">
        <v>1</v>
      </c>
      <c r="BD67" s="16">
        <v>0</v>
      </c>
      <c r="BE67" s="16">
        <v>1405</v>
      </c>
      <c r="BF67" s="16">
        <v>0</v>
      </c>
      <c r="BG67" s="16">
        <f t="shared" si="13"/>
        <v>1405</v>
      </c>
      <c r="BH67" s="16">
        <v>488</v>
      </c>
      <c r="BJ67" s="18">
        <v>1947</v>
      </c>
      <c r="BK67" s="16">
        <v>4160</v>
      </c>
      <c r="BL67" s="16">
        <v>1185</v>
      </c>
      <c r="BM67" s="16">
        <v>92</v>
      </c>
      <c r="BN67" s="16">
        <v>185</v>
      </c>
      <c r="BO67" s="16">
        <v>778</v>
      </c>
      <c r="BP67" s="16">
        <f t="shared" si="14"/>
        <v>130</v>
      </c>
      <c r="BQ67" s="16">
        <v>164</v>
      </c>
      <c r="BR67" s="16">
        <v>310</v>
      </c>
      <c r="BS67" s="16">
        <v>2018</v>
      </c>
      <c r="BT67" s="16">
        <f t="shared" si="15"/>
        <v>276</v>
      </c>
      <c r="BU67" s="16">
        <v>199</v>
      </c>
      <c r="BV67" s="16">
        <v>77</v>
      </c>
      <c r="BW67" s="16">
        <f t="shared" si="16"/>
        <v>985</v>
      </c>
      <c r="BX67" s="16"/>
      <c r="BY67" s="45"/>
      <c r="BZ67" s="18">
        <v>1947</v>
      </c>
      <c r="CA67" s="16">
        <f t="shared" si="17"/>
        <v>4160</v>
      </c>
      <c r="CB67" s="16">
        <f t="shared" si="18"/>
        <v>1797</v>
      </c>
      <c r="CC67" s="16">
        <v>1672</v>
      </c>
      <c r="CD67" s="16">
        <v>1618</v>
      </c>
      <c r="CE67" s="16">
        <f t="shared" si="19"/>
        <v>54</v>
      </c>
      <c r="CF67" s="16">
        <v>125</v>
      </c>
      <c r="CG67" s="16">
        <v>124</v>
      </c>
      <c r="CH67" s="16">
        <f t="shared" si="20"/>
        <v>1</v>
      </c>
      <c r="CI67" s="16">
        <v>1638</v>
      </c>
      <c r="CJ67" s="16">
        <v>419</v>
      </c>
      <c r="CK67" s="16">
        <f t="shared" si="21"/>
        <v>1219</v>
      </c>
      <c r="CL67" s="16">
        <v>725</v>
      </c>
      <c r="CM67" s="45"/>
      <c r="CN67" s="18">
        <v>1947</v>
      </c>
      <c r="CO67" s="16">
        <v>7134</v>
      </c>
      <c r="CP67" s="16">
        <f t="shared" si="22"/>
        <v>872</v>
      </c>
      <c r="CQ67" s="16">
        <f t="shared" si="23"/>
        <v>5746</v>
      </c>
      <c r="CR67" s="16">
        <f t="shared" si="24"/>
        <v>516</v>
      </c>
      <c r="CT67" s="18">
        <v>1947</v>
      </c>
      <c r="CU67" s="16">
        <f t="shared" si="25"/>
        <v>7134</v>
      </c>
      <c r="CV67" s="16">
        <v>1754</v>
      </c>
      <c r="CW67" s="16">
        <f t="shared" si="26"/>
        <v>1815</v>
      </c>
      <c r="CX67" s="16">
        <v>1684</v>
      </c>
      <c r="CY67" s="16">
        <f t="shared" si="27"/>
        <v>131</v>
      </c>
      <c r="CZ67" s="16">
        <v>2105</v>
      </c>
      <c r="DA67" s="16">
        <f t="shared" si="29"/>
        <v>1460</v>
      </c>
      <c r="DB67" s="42"/>
      <c r="DC67" s="42"/>
      <c r="DD67" s="42"/>
      <c r="DE67" s="16"/>
      <c r="DF67" s="16"/>
      <c r="DG67" s="16"/>
      <c r="DH67" s="16"/>
      <c r="DI67" s="16"/>
      <c r="DJ67" s="16"/>
      <c r="DK67" s="16"/>
      <c r="DL67" s="16"/>
      <c r="DM67" s="16"/>
      <c r="DN67" s="16"/>
      <c r="DO67" s="42"/>
      <c r="DP67" s="16"/>
      <c r="DQ67" s="16"/>
      <c r="DR67" s="16"/>
      <c r="DS67" s="42"/>
      <c r="DT67" s="42"/>
      <c r="EG67" s="16"/>
      <c r="EH67" s="64"/>
      <c r="EI67" s="64"/>
      <c r="EK67" s="64"/>
      <c r="EL67" s="64"/>
      <c r="EM67" s="64"/>
    </row>
    <row r="68" spans="1:143" x14ac:dyDescent="0.3">
      <c r="A68" s="18">
        <v>1948</v>
      </c>
      <c r="B68" s="16">
        <v>3828</v>
      </c>
      <c r="C68" s="16">
        <v>824</v>
      </c>
      <c r="D68" s="16">
        <f t="shared" si="0"/>
        <v>1424</v>
      </c>
      <c r="E68" s="66">
        <v>1424</v>
      </c>
      <c r="F68" s="16">
        <v>0</v>
      </c>
      <c r="G68" s="16">
        <f t="shared" si="1"/>
        <v>832</v>
      </c>
      <c r="H68" s="16">
        <v>188</v>
      </c>
      <c r="I68" s="16">
        <v>644</v>
      </c>
      <c r="J68" s="16">
        <f t="shared" si="30"/>
        <v>363</v>
      </c>
      <c r="K68" s="16">
        <v>240</v>
      </c>
      <c r="L68" s="16">
        <v>123</v>
      </c>
      <c r="M68" s="16">
        <v>122</v>
      </c>
      <c r="N68" s="16">
        <f t="shared" si="2"/>
        <v>1</v>
      </c>
      <c r="O68" s="16">
        <f t="shared" si="3"/>
        <v>385</v>
      </c>
      <c r="P68" s="16">
        <v>35</v>
      </c>
      <c r="Q68" s="16">
        <v>350</v>
      </c>
      <c r="R68" s="48"/>
      <c r="S68" s="18">
        <v>1948</v>
      </c>
      <c r="T68" s="16">
        <f t="shared" si="4"/>
        <v>3828</v>
      </c>
      <c r="U68" s="16">
        <f t="shared" si="5"/>
        <v>2251</v>
      </c>
      <c r="V68" s="16">
        <v>2000</v>
      </c>
      <c r="W68" s="16">
        <v>251</v>
      </c>
      <c r="X68" s="16">
        <f t="shared" si="28"/>
        <v>737</v>
      </c>
      <c r="Y68" s="16">
        <v>654</v>
      </c>
      <c r="Z68" s="16">
        <v>44</v>
      </c>
      <c r="AA68" s="16">
        <f t="shared" si="6"/>
        <v>610</v>
      </c>
      <c r="AB68" s="16">
        <v>83</v>
      </c>
      <c r="AC68" s="16">
        <v>11</v>
      </c>
      <c r="AD68" s="16">
        <f t="shared" si="7"/>
        <v>72</v>
      </c>
      <c r="AE68" s="16">
        <v>215</v>
      </c>
      <c r="AF68" s="16">
        <v>625</v>
      </c>
      <c r="AH68" s="18">
        <v>1948</v>
      </c>
      <c r="AI68" s="16">
        <v>2489</v>
      </c>
      <c r="AJ68" s="16">
        <f t="shared" si="8"/>
        <v>116</v>
      </c>
      <c r="AK68" s="16">
        <v>11</v>
      </c>
      <c r="AL68" s="16">
        <v>61</v>
      </c>
      <c r="AM68" s="16">
        <v>44</v>
      </c>
      <c r="AN68" s="16">
        <v>198</v>
      </c>
      <c r="AO68" s="16">
        <v>318</v>
      </c>
      <c r="AP68" s="16">
        <v>1424</v>
      </c>
      <c r="AQ68" s="16">
        <f t="shared" si="9"/>
        <v>287</v>
      </c>
      <c r="AR68" s="16">
        <v>114</v>
      </c>
      <c r="AS68" s="16">
        <v>173</v>
      </c>
      <c r="AT68" s="16">
        <f t="shared" si="10"/>
        <v>146</v>
      </c>
      <c r="AU68" s="16"/>
      <c r="AV68" s="18">
        <v>1948</v>
      </c>
      <c r="AW68" s="16">
        <f t="shared" si="11"/>
        <v>2489</v>
      </c>
      <c r="AX68" s="16">
        <f t="shared" si="12"/>
        <v>16</v>
      </c>
      <c r="AY68" s="16">
        <v>13</v>
      </c>
      <c r="AZ68" s="16">
        <v>13</v>
      </c>
      <c r="BA68" s="16">
        <v>0</v>
      </c>
      <c r="BB68" s="16">
        <v>3</v>
      </c>
      <c r="BC68" s="16">
        <v>3</v>
      </c>
      <c r="BD68" s="16">
        <v>0</v>
      </c>
      <c r="BE68" s="16">
        <v>1851</v>
      </c>
      <c r="BF68" s="16">
        <v>1</v>
      </c>
      <c r="BG68" s="16">
        <f t="shared" si="13"/>
        <v>1850</v>
      </c>
      <c r="BH68" s="16">
        <v>622</v>
      </c>
      <c r="BJ68" s="18">
        <v>1948</v>
      </c>
      <c r="BK68" s="16">
        <v>4673</v>
      </c>
      <c r="BL68" s="16">
        <v>1172</v>
      </c>
      <c r="BM68" s="16">
        <v>130</v>
      </c>
      <c r="BN68" s="16">
        <v>208</v>
      </c>
      <c r="BO68" s="16">
        <v>712</v>
      </c>
      <c r="BP68" s="16">
        <f t="shared" si="14"/>
        <v>122</v>
      </c>
      <c r="BQ68" s="16">
        <v>155</v>
      </c>
      <c r="BR68" s="16">
        <v>349</v>
      </c>
      <c r="BS68" s="16">
        <v>2340</v>
      </c>
      <c r="BT68" s="16">
        <f t="shared" si="15"/>
        <v>419</v>
      </c>
      <c r="BU68" s="16">
        <v>344</v>
      </c>
      <c r="BV68" s="16">
        <v>75</v>
      </c>
      <c r="BW68" s="16">
        <f t="shared" si="16"/>
        <v>950</v>
      </c>
      <c r="BX68" s="16"/>
      <c r="BY68" s="45"/>
      <c r="BZ68" s="18">
        <v>1948</v>
      </c>
      <c r="CA68" s="16">
        <f t="shared" si="17"/>
        <v>4673</v>
      </c>
      <c r="CB68" s="16">
        <f t="shared" si="18"/>
        <v>2012</v>
      </c>
      <c r="CC68" s="16">
        <v>1820</v>
      </c>
      <c r="CD68" s="16">
        <v>1739</v>
      </c>
      <c r="CE68" s="16">
        <f t="shared" si="19"/>
        <v>81</v>
      </c>
      <c r="CF68" s="16">
        <v>192</v>
      </c>
      <c r="CG68" s="16">
        <v>190</v>
      </c>
      <c r="CH68" s="16">
        <f t="shared" si="20"/>
        <v>2</v>
      </c>
      <c r="CI68" s="16">
        <v>1846</v>
      </c>
      <c r="CJ68" s="16">
        <v>498</v>
      </c>
      <c r="CK68" s="16">
        <f t="shared" si="21"/>
        <v>1348</v>
      </c>
      <c r="CL68" s="16">
        <v>815</v>
      </c>
      <c r="CM68" s="45"/>
      <c r="CN68" s="18">
        <v>1948</v>
      </c>
      <c r="CO68" s="16">
        <v>8741</v>
      </c>
      <c r="CP68" s="16">
        <f t="shared" si="22"/>
        <v>965</v>
      </c>
      <c r="CQ68" s="16">
        <f t="shared" si="23"/>
        <v>7040</v>
      </c>
      <c r="CR68" s="16">
        <f t="shared" si="24"/>
        <v>736</v>
      </c>
      <c r="CT68" s="18">
        <v>1948</v>
      </c>
      <c r="CU68" s="16">
        <f t="shared" si="25"/>
        <v>8741</v>
      </c>
      <c r="CV68" s="16">
        <v>2120</v>
      </c>
      <c r="CW68" s="16">
        <f t="shared" si="26"/>
        <v>2000</v>
      </c>
      <c r="CX68" s="16">
        <v>1796</v>
      </c>
      <c r="CY68" s="16">
        <f t="shared" si="27"/>
        <v>204</v>
      </c>
      <c r="CZ68" s="16">
        <v>2630</v>
      </c>
      <c r="DA68" s="16">
        <f t="shared" si="29"/>
        <v>1991</v>
      </c>
      <c r="DB68" s="42"/>
      <c r="DC68" s="42"/>
      <c r="DD68" s="42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42"/>
      <c r="DP68" s="16"/>
      <c r="DQ68" s="16"/>
      <c r="DR68" s="16"/>
      <c r="DS68" s="42"/>
      <c r="DT68" s="42"/>
      <c r="EG68" s="16"/>
      <c r="EH68" s="64"/>
      <c r="EI68" s="64"/>
      <c r="EK68" s="64"/>
      <c r="EL68" s="64"/>
      <c r="EM68" s="64"/>
    </row>
    <row r="69" spans="1:143" x14ac:dyDescent="0.3">
      <c r="A69" s="18">
        <v>1949</v>
      </c>
      <c r="B69" s="16">
        <v>4391</v>
      </c>
      <c r="C69" s="16">
        <v>1402</v>
      </c>
      <c r="D69" s="16">
        <f t="shared" si="0"/>
        <v>1910</v>
      </c>
      <c r="E69" s="16">
        <v>1935</v>
      </c>
      <c r="F69" s="16">
        <v>-25</v>
      </c>
      <c r="G69" s="16">
        <f t="shared" si="1"/>
        <v>455</v>
      </c>
      <c r="H69" s="16">
        <v>292</v>
      </c>
      <c r="I69" s="16">
        <v>163</v>
      </c>
      <c r="J69" s="16">
        <f t="shared" si="30"/>
        <v>273</v>
      </c>
      <c r="K69" s="16">
        <v>227</v>
      </c>
      <c r="L69" s="16">
        <v>46</v>
      </c>
      <c r="M69" s="16">
        <v>39</v>
      </c>
      <c r="N69" s="16">
        <f t="shared" si="2"/>
        <v>7</v>
      </c>
      <c r="O69" s="16">
        <f t="shared" si="3"/>
        <v>351</v>
      </c>
      <c r="P69" s="16">
        <v>25</v>
      </c>
      <c r="Q69" s="16">
        <v>326</v>
      </c>
      <c r="R69" s="48"/>
      <c r="S69" s="18">
        <v>1949</v>
      </c>
      <c r="T69" s="16">
        <f t="shared" si="4"/>
        <v>4391</v>
      </c>
      <c r="U69" s="16">
        <f t="shared" si="5"/>
        <v>2520</v>
      </c>
      <c r="V69" s="16">
        <v>2262</v>
      </c>
      <c r="W69" s="16">
        <v>258</v>
      </c>
      <c r="X69" s="16">
        <f t="shared" si="28"/>
        <v>875</v>
      </c>
      <c r="Y69" s="16">
        <v>794</v>
      </c>
      <c r="Z69" s="16">
        <v>73</v>
      </c>
      <c r="AA69" s="16">
        <f t="shared" si="6"/>
        <v>721</v>
      </c>
      <c r="AB69" s="16">
        <v>81</v>
      </c>
      <c r="AC69" s="16">
        <v>3</v>
      </c>
      <c r="AD69" s="16">
        <f t="shared" si="7"/>
        <v>78</v>
      </c>
      <c r="AE69" s="16">
        <v>256</v>
      </c>
      <c r="AF69" s="16">
        <v>740</v>
      </c>
      <c r="AH69" s="18">
        <v>1949</v>
      </c>
      <c r="AI69" s="16">
        <v>3175</v>
      </c>
      <c r="AJ69" s="16">
        <f t="shared" si="8"/>
        <v>148</v>
      </c>
      <c r="AK69" s="16">
        <v>28</v>
      </c>
      <c r="AL69" s="16">
        <v>63</v>
      </c>
      <c r="AM69" s="16">
        <v>57</v>
      </c>
      <c r="AN69" s="16">
        <v>138</v>
      </c>
      <c r="AO69" s="16">
        <v>460</v>
      </c>
      <c r="AP69" s="16">
        <v>2097</v>
      </c>
      <c r="AQ69" s="16">
        <f t="shared" si="9"/>
        <v>167</v>
      </c>
      <c r="AR69" s="16">
        <v>137</v>
      </c>
      <c r="AS69" s="16">
        <v>30</v>
      </c>
      <c r="AT69" s="16">
        <f t="shared" si="10"/>
        <v>165</v>
      </c>
      <c r="AU69" s="16"/>
      <c r="AV69" s="18">
        <v>1949</v>
      </c>
      <c r="AW69" s="16">
        <f t="shared" si="11"/>
        <v>3175</v>
      </c>
      <c r="AX69" s="16">
        <f t="shared" si="12"/>
        <v>16</v>
      </c>
      <c r="AY69" s="16">
        <v>13</v>
      </c>
      <c r="AZ69" s="16">
        <v>13</v>
      </c>
      <c r="BA69" s="16">
        <v>0</v>
      </c>
      <c r="BB69" s="16">
        <v>3</v>
      </c>
      <c r="BC69" s="16">
        <v>3</v>
      </c>
      <c r="BD69" s="16">
        <v>0</v>
      </c>
      <c r="BE69" s="16">
        <v>2024</v>
      </c>
      <c r="BF69" s="16">
        <v>4</v>
      </c>
      <c r="BG69" s="16">
        <f t="shared" si="13"/>
        <v>2020</v>
      </c>
      <c r="BH69" s="16">
        <v>1135</v>
      </c>
      <c r="BJ69" s="18">
        <v>1949</v>
      </c>
      <c r="BK69" s="16">
        <v>5134</v>
      </c>
      <c r="BL69" s="16">
        <v>1297</v>
      </c>
      <c r="BM69" s="16">
        <v>156</v>
      </c>
      <c r="BN69" s="16">
        <v>240</v>
      </c>
      <c r="BO69" s="16">
        <v>770</v>
      </c>
      <c r="BP69" s="16">
        <f t="shared" si="14"/>
        <v>131</v>
      </c>
      <c r="BQ69" s="16">
        <v>177</v>
      </c>
      <c r="BR69" s="16">
        <v>376</v>
      </c>
      <c r="BS69" s="16">
        <v>2536</v>
      </c>
      <c r="BT69" s="16">
        <f t="shared" si="15"/>
        <v>461</v>
      </c>
      <c r="BU69" s="16">
        <v>368</v>
      </c>
      <c r="BV69" s="16">
        <v>93</v>
      </c>
      <c r="BW69" s="16">
        <f t="shared" si="16"/>
        <v>1057</v>
      </c>
      <c r="BX69" s="16"/>
      <c r="BY69" s="45"/>
      <c r="BZ69" s="18">
        <v>1949</v>
      </c>
      <c r="CA69" s="16">
        <f t="shared" si="17"/>
        <v>5134</v>
      </c>
      <c r="CB69" s="16">
        <f t="shared" si="18"/>
        <v>2256</v>
      </c>
      <c r="CC69" s="16">
        <v>1997</v>
      </c>
      <c r="CD69" s="16">
        <v>1888</v>
      </c>
      <c r="CE69" s="16">
        <f t="shared" si="19"/>
        <v>109</v>
      </c>
      <c r="CF69" s="16">
        <v>259</v>
      </c>
      <c r="CG69" s="16">
        <v>254</v>
      </c>
      <c r="CH69" s="16">
        <f t="shared" si="20"/>
        <v>5</v>
      </c>
      <c r="CI69" s="16">
        <v>2001</v>
      </c>
      <c r="CJ69" s="16">
        <v>601</v>
      </c>
      <c r="CK69" s="16">
        <f t="shared" si="21"/>
        <v>1400</v>
      </c>
      <c r="CL69" s="16">
        <v>877</v>
      </c>
      <c r="CM69" s="45"/>
      <c r="CN69" s="18">
        <v>1949</v>
      </c>
      <c r="CO69" s="16">
        <v>10514</v>
      </c>
      <c r="CP69" s="16">
        <f t="shared" si="22"/>
        <v>1586</v>
      </c>
      <c r="CQ69" s="16">
        <f t="shared" si="23"/>
        <v>8149</v>
      </c>
      <c r="CR69" s="16">
        <f t="shared" si="24"/>
        <v>779</v>
      </c>
      <c r="CT69" s="18">
        <v>1949</v>
      </c>
      <c r="CU69" s="16">
        <f t="shared" si="25"/>
        <v>10514</v>
      </c>
      <c r="CV69" s="16">
        <v>2379</v>
      </c>
      <c r="CW69" s="16">
        <f t="shared" si="26"/>
        <v>2234</v>
      </c>
      <c r="CX69" s="16">
        <v>1974</v>
      </c>
      <c r="CY69" s="16">
        <f t="shared" si="27"/>
        <v>260</v>
      </c>
      <c r="CZ69" s="16">
        <v>3218</v>
      </c>
      <c r="DA69" s="16">
        <f t="shared" si="29"/>
        <v>2683</v>
      </c>
      <c r="DB69" s="42"/>
      <c r="DC69" s="42"/>
      <c r="DD69" s="42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42"/>
      <c r="DP69" s="16"/>
      <c r="DQ69" s="16"/>
      <c r="DR69" s="16"/>
      <c r="DS69" s="42"/>
      <c r="DT69" s="42"/>
      <c r="EG69" s="16"/>
      <c r="EH69" s="64"/>
      <c r="EI69" s="64"/>
      <c r="EK69" s="64"/>
      <c r="EL69" s="64"/>
      <c r="EM69" s="64"/>
    </row>
    <row r="70" spans="1:143" x14ac:dyDescent="0.3">
      <c r="A70" s="18">
        <v>1950</v>
      </c>
      <c r="B70" s="16">
        <v>5573</v>
      </c>
      <c r="C70" s="16">
        <v>2846</v>
      </c>
      <c r="D70" s="16">
        <f t="shared" si="0"/>
        <v>1421</v>
      </c>
      <c r="E70" s="16">
        <v>1461</v>
      </c>
      <c r="F70" s="16">
        <v>-40</v>
      </c>
      <c r="G70" s="16">
        <f t="shared" si="1"/>
        <v>435</v>
      </c>
      <c r="H70" s="16">
        <v>240</v>
      </c>
      <c r="I70" s="16">
        <v>195</v>
      </c>
      <c r="J70" s="16">
        <f t="shared" si="30"/>
        <v>482</v>
      </c>
      <c r="K70" s="16">
        <v>463</v>
      </c>
      <c r="L70" s="16">
        <v>19</v>
      </c>
      <c r="M70" s="16">
        <v>16</v>
      </c>
      <c r="N70" s="16">
        <f t="shared" si="2"/>
        <v>3</v>
      </c>
      <c r="O70" s="16">
        <f t="shared" si="3"/>
        <v>389</v>
      </c>
      <c r="P70" s="16">
        <v>25</v>
      </c>
      <c r="Q70" s="16">
        <v>364</v>
      </c>
      <c r="R70" s="48"/>
      <c r="S70" s="18">
        <v>1950</v>
      </c>
      <c r="T70" s="16">
        <f t="shared" si="4"/>
        <v>5573</v>
      </c>
      <c r="U70" s="16">
        <f t="shared" si="5"/>
        <v>3084</v>
      </c>
      <c r="V70" s="16">
        <v>2798</v>
      </c>
      <c r="W70" s="16">
        <v>286</v>
      </c>
      <c r="X70" s="16">
        <f t="shared" si="28"/>
        <v>1781</v>
      </c>
      <c r="Y70" s="16">
        <v>1738</v>
      </c>
      <c r="Z70" s="16">
        <v>70</v>
      </c>
      <c r="AA70" s="16">
        <f t="shared" si="6"/>
        <v>1668</v>
      </c>
      <c r="AB70" s="16">
        <v>43</v>
      </c>
      <c r="AC70" s="16">
        <v>1</v>
      </c>
      <c r="AD70" s="16">
        <f t="shared" si="7"/>
        <v>42</v>
      </c>
      <c r="AE70" s="16">
        <v>77</v>
      </c>
      <c r="AF70" s="16">
        <v>631</v>
      </c>
      <c r="AH70" s="18">
        <v>1950</v>
      </c>
      <c r="AI70" s="16">
        <v>3959</v>
      </c>
      <c r="AJ70" s="16">
        <f t="shared" si="8"/>
        <v>230</v>
      </c>
      <c r="AK70" s="16">
        <v>21</v>
      </c>
      <c r="AL70" s="16">
        <v>85</v>
      </c>
      <c r="AM70" s="16">
        <v>124</v>
      </c>
      <c r="AN70" s="16">
        <v>281</v>
      </c>
      <c r="AO70" s="16">
        <v>511</v>
      </c>
      <c r="AP70" s="16">
        <v>2501</v>
      </c>
      <c r="AQ70" s="16">
        <f t="shared" si="9"/>
        <v>136</v>
      </c>
      <c r="AR70" s="16">
        <v>79</v>
      </c>
      <c r="AS70" s="16">
        <v>57</v>
      </c>
      <c r="AT70" s="16">
        <f t="shared" si="10"/>
        <v>300</v>
      </c>
      <c r="AU70" s="16"/>
      <c r="AV70" s="18">
        <v>1950</v>
      </c>
      <c r="AW70" s="16">
        <f t="shared" si="11"/>
        <v>3959</v>
      </c>
      <c r="AX70" s="16">
        <f t="shared" si="12"/>
        <v>27</v>
      </c>
      <c r="AY70" s="16">
        <v>26</v>
      </c>
      <c r="AZ70" s="16">
        <v>26</v>
      </c>
      <c r="BA70" s="16">
        <v>0</v>
      </c>
      <c r="BB70" s="16">
        <v>1</v>
      </c>
      <c r="BC70" s="16">
        <v>1</v>
      </c>
      <c r="BD70" s="16">
        <v>0</v>
      </c>
      <c r="BE70" s="16">
        <v>2686</v>
      </c>
      <c r="BF70" s="16">
        <v>83</v>
      </c>
      <c r="BG70" s="16">
        <f t="shared" si="13"/>
        <v>2603</v>
      </c>
      <c r="BH70" s="16">
        <v>1246</v>
      </c>
      <c r="BJ70" s="18">
        <v>1950</v>
      </c>
      <c r="BK70" s="16">
        <v>6643</v>
      </c>
      <c r="BL70" s="16">
        <v>1936</v>
      </c>
      <c r="BM70" s="16">
        <v>-112</v>
      </c>
      <c r="BN70" s="16">
        <v>306</v>
      </c>
      <c r="BO70" s="16">
        <v>1586</v>
      </c>
      <c r="BP70" s="16">
        <f t="shared" si="14"/>
        <v>156</v>
      </c>
      <c r="BQ70" s="16">
        <v>317</v>
      </c>
      <c r="BR70" s="16">
        <v>408</v>
      </c>
      <c r="BS70" s="16">
        <v>3051</v>
      </c>
      <c r="BT70" s="16">
        <f t="shared" si="15"/>
        <v>563</v>
      </c>
      <c r="BU70" s="16">
        <v>468</v>
      </c>
      <c r="BV70" s="16">
        <v>95</v>
      </c>
      <c r="BW70" s="16">
        <f t="shared" si="16"/>
        <v>1954</v>
      </c>
      <c r="BX70" s="16"/>
      <c r="BY70" s="45"/>
      <c r="BZ70" s="18">
        <v>1950</v>
      </c>
      <c r="CA70" s="16">
        <f t="shared" si="17"/>
        <v>6643</v>
      </c>
      <c r="CB70" s="16">
        <f t="shared" si="18"/>
        <v>3328</v>
      </c>
      <c r="CC70" s="16">
        <v>3105</v>
      </c>
      <c r="CD70" s="16">
        <v>2978</v>
      </c>
      <c r="CE70" s="16">
        <f t="shared" si="19"/>
        <v>127</v>
      </c>
      <c r="CF70" s="16">
        <v>223</v>
      </c>
      <c r="CG70" s="16">
        <v>219</v>
      </c>
      <c r="CH70" s="16">
        <f t="shared" si="20"/>
        <v>4</v>
      </c>
      <c r="CI70" s="16">
        <v>2322</v>
      </c>
      <c r="CJ70" s="16">
        <v>712</v>
      </c>
      <c r="CK70" s="16">
        <f t="shared" si="21"/>
        <v>1610</v>
      </c>
      <c r="CL70" s="16">
        <v>993</v>
      </c>
      <c r="CM70" s="45"/>
      <c r="CN70" s="18">
        <v>1950</v>
      </c>
      <c r="CO70" s="16">
        <v>12715</v>
      </c>
      <c r="CP70" s="16">
        <f t="shared" si="22"/>
        <v>2755</v>
      </c>
      <c r="CQ70" s="16">
        <f t="shared" si="23"/>
        <v>8925</v>
      </c>
      <c r="CR70" s="16">
        <f t="shared" si="24"/>
        <v>1035</v>
      </c>
      <c r="CT70" s="18">
        <v>1950</v>
      </c>
      <c r="CU70" s="16">
        <f t="shared" si="25"/>
        <v>12715</v>
      </c>
      <c r="CV70" s="16">
        <v>2913</v>
      </c>
      <c r="CW70" s="16">
        <f t="shared" si="26"/>
        <v>3295</v>
      </c>
      <c r="CX70" s="16">
        <v>3074</v>
      </c>
      <c r="CY70" s="16">
        <f t="shared" si="27"/>
        <v>221</v>
      </c>
      <c r="CZ70" s="16">
        <v>3680</v>
      </c>
      <c r="DA70" s="16">
        <f t="shared" si="29"/>
        <v>2827</v>
      </c>
      <c r="DB70" s="42"/>
      <c r="DC70" s="42"/>
      <c r="DD70" s="42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42"/>
      <c r="DP70" s="16"/>
      <c r="DQ70" s="16"/>
      <c r="DR70" s="16"/>
      <c r="DS70" s="42"/>
      <c r="DT70" s="42"/>
      <c r="EG70" s="16"/>
      <c r="EH70" s="64"/>
      <c r="EI70" s="64"/>
      <c r="EK70" s="64"/>
      <c r="EL70" s="64"/>
      <c r="EM70" s="64"/>
    </row>
    <row r="71" spans="1:143" x14ac:dyDescent="0.3">
      <c r="A71" s="18">
        <v>1951</v>
      </c>
      <c r="B71" s="16">
        <v>5899</v>
      </c>
      <c r="C71" s="16">
        <v>2647</v>
      </c>
      <c r="D71" s="16">
        <f t="shared" si="0"/>
        <v>1433</v>
      </c>
      <c r="E71" s="16">
        <v>1474</v>
      </c>
      <c r="F71" s="16">
        <v>-41</v>
      </c>
      <c r="G71" s="16">
        <f t="shared" si="1"/>
        <v>659</v>
      </c>
      <c r="H71" s="16">
        <v>228</v>
      </c>
      <c r="I71" s="16">
        <v>431</v>
      </c>
      <c r="J71" s="16">
        <f t="shared" si="30"/>
        <v>630</v>
      </c>
      <c r="K71" s="16">
        <v>566</v>
      </c>
      <c r="L71" s="16">
        <v>64</v>
      </c>
      <c r="M71" s="16">
        <v>17</v>
      </c>
      <c r="N71" s="16">
        <f t="shared" si="2"/>
        <v>47</v>
      </c>
      <c r="O71" s="16">
        <f t="shared" si="3"/>
        <v>530</v>
      </c>
      <c r="P71" s="16">
        <v>34</v>
      </c>
      <c r="Q71" s="16">
        <v>496</v>
      </c>
      <c r="R71" s="48"/>
      <c r="S71" s="18">
        <v>1951</v>
      </c>
      <c r="T71" s="16">
        <f t="shared" si="4"/>
        <v>5899</v>
      </c>
      <c r="U71" s="16">
        <f t="shared" si="5"/>
        <v>3655</v>
      </c>
      <c r="V71" s="16">
        <v>3330</v>
      </c>
      <c r="W71" s="16">
        <v>325</v>
      </c>
      <c r="X71" s="16">
        <f t="shared" si="28"/>
        <v>1401</v>
      </c>
      <c r="Y71" s="16">
        <v>1305</v>
      </c>
      <c r="Z71" s="16">
        <v>87</v>
      </c>
      <c r="AA71" s="16">
        <f t="shared" si="6"/>
        <v>1218</v>
      </c>
      <c r="AB71" s="16">
        <v>96</v>
      </c>
      <c r="AC71" s="16">
        <v>4</v>
      </c>
      <c r="AD71" s="16">
        <f t="shared" si="7"/>
        <v>92</v>
      </c>
      <c r="AE71" s="16">
        <v>93</v>
      </c>
      <c r="AF71" s="16">
        <v>750</v>
      </c>
      <c r="AH71" s="18">
        <v>1951</v>
      </c>
      <c r="AI71" s="16">
        <v>5182</v>
      </c>
      <c r="AJ71" s="16">
        <f t="shared" si="8"/>
        <v>165</v>
      </c>
      <c r="AK71" s="16">
        <v>19</v>
      </c>
      <c r="AL71" s="16">
        <v>54</v>
      </c>
      <c r="AM71" s="16">
        <v>92</v>
      </c>
      <c r="AN71" s="16">
        <v>77</v>
      </c>
      <c r="AO71" s="16">
        <v>650</v>
      </c>
      <c r="AP71" s="16">
        <v>3387</v>
      </c>
      <c r="AQ71" s="16">
        <f t="shared" si="9"/>
        <v>290</v>
      </c>
      <c r="AR71" s="16">
        <v>104</v>
      </c>
      <c r="AS71" s="16">
        <v>186</v>
      </c>
      <c r="AT71" s="16">
        <f t="shared" si="10"/>
        <v>613</v>
      </c>
      <c r="AU71" s="16"/>
      <c r="AV71" s="18">
        <v>1951</v>
      </c>
      <c r="AW71" s="16">
        <f t="shared" si="11"/>
        <v>5182</v>
      </c>
      <c r="AX71" s="16">
        <f t="shared" si="12"/>
        <v>31</v>
      </c>
      <c r="AY71" s="16">
        <v>29</v>
      </c>
      <c r="AZ71" s="16">
        <v>29</v>
      </c>
      <c r="BA71" s="16">
        <v>0</v>
      </c>
      <c r="BB71" s="16">
        <v>2</v>
      </c>
      <c r="BC71" s="16">
        <v>2</v>
      </c>
      <c r="BD71" s="16">
        <v>0</v>
      </c>
      <c r="BE71" s="16">
        <v>3837</v>
      </c>
      <c r="BF71" s="16">
        <v>78</v>
      </c>
      <c r="BG71" s="16">
        <f t="shared" si="13"/>
        <v>3759</v>
      </c>
      <c r="BH71" s="16">
        <v>1314</v>
      </c>
      <c r="BJ71" s="18">
        <v>1951</v>
      </c>
      <c r="BK71" s="16">
        <v>7663</v>
      </c>
      <c r="BL71" s="16">
        <v>2009</v>
      </c>
      <c r="BM71" s="16">
        <v>130</v>
      </c>
      <c r="BN71" s="16">
        <v>395</v>
      </c>
      <c r="BO71" s="16">
        <v>1305</v>
      </c>
      <c r="BP71" s="16">
        <f t="shared" si="14"/>
        <v>179</v>
      </c>
      <c r="BQ71" s="16">
        <v>265</v>
      </c>
      <c r="BR71" s="16">
        <v>468</v>
      </c>
      <c r="BS71" s="16">
        <v>3785</v>
      </c>
      <c r="BT71" s="16">
        <f t="shared" si="15"/>
        <v>717</v>
      </c>
      <c r="BU71" s="16">
        <v>575</v>
      </c>
      <c r="BV71" s="16">
        <v>142</v>
      </c>
      <c r="BW71" s="16">
        <f t="shared" si="16"/>
        <v>1724</v>
      </c>
      <c r="BX71" s="16"/>
      <c r="BY71" s="45"/>
      <c r="BZ71" s="18">
        <v>1951</v>
      </c>
      <c r="CA71" s="16">
        <f t="shared" si="17"/>
        <v>7663</v>
      </c>
      <c r="CB71" s="16">
        <f t="shared" si="18"/>
        <v>3623</v>
      </c>
      <c r="CC71" s="16">
        <v>3332</v>
      </c>
      <c r="CD71" s="16">
        <v>3227</v>
      </c>
      <c r="CE71" s="16">
        <f t="shared" si="19"/>
        <v>105</v>
      </c>
      <c r="CF71" s="16">
        <v>291</v>
      </c>
      <c r="CG71" s="16">
        <v>277</v>
      </c>
      <c r="CH71" s="16">
        <f t="shared" si="20"/>
        <v>14</v>
      </c>
      <c r="CI71" s="16">
        <v>2870</v>
      </c>
      <c r="CJ71" s="16">
        <v>862</v>
      </c>
      <c r="CK71" s="16">
        <f t="shared" si="21"/>
        <v>2008</v>
      </c>
      <c r="CL71" s="16">
        <v>1170</v>
      </c>
      <c r="CM71" s="45"/>
      <c r="CN71" s="18">
        <v>1951</v>
      </c>
      <c r="CO71" s="16">
        <v>15094</v>
      </c>
      <c r="CP71" s="16">
        <f t="shared" si="22"/>
        <v>2796</v>
      </c>
      <c r="CQ71" s="16">
        <f t="shared" si="23"/>
        <v>10724</v>
      </c>
      <c r="CR71" s="16">
        <f t="shared" si="24"/>
        <v>1574</v>
      </c>
      <c r="CT71" s="18">
        <v>1951</v>
      </c>
      <c r="CU71" s="16">
        <f t="shared" si="25"/>
        <v>15094</v>
      </c>
      <c r="CV71" s="16">
        <v>3457</v>
      </c>
      <c r="CW71" s="16">
        <f t="shared" si="26"/>
        <v>3626</v>
      </c>
      <c r="CX71" s="16">
        <v>3343</v>
      </c>
      <c r="CY71" s="16">
        <f t="shared" si="27"/>
        <v>283</v>
      </c>
      <c r="CZ71" s="16">
        <v>4937</v>
      </c>
      <c r="DA71" s="16">
        <f t="shared" si="29"/>
        <v>3074</v>
      </c>
      <c r="DB71" s="42"/>
      <c r="DC71" s="42"/>
      <c r="DD71" s="42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42"/>
      <c r="DP71" s="16"/>
      <c r="DQ71" s="16"/>
      <c r="DR71" s="16"/>
      <c r="DS71" s="42"/>
      <c r="DT71" s="42"/>
      <c r="EG71" s="16"/>
      <c r="EH71" s="64"/>
      <c r="EI71" s="64"/>
      <c r="EK71" s="64"/>
      <c r="EL71" s="64"/>
      <c r="EM71" s="64"/>
    </row>
    <row r="72" spans="1:143" x14ac:dyDescent="0.3">
      <c r="A72" s="18">
        <v>1952</v>
      </c>
      <c r="B72" s="16">
        <v>6232</v>
      </c>
      <c r="C72" s="16">
        <v>2563</v>
      </c>
      <c r="D72" s="16">
        <f t="shared" si="0"/>
        <v>1539</v>
      </c>
      <c r="E72" s="16">
        <v>1625</v>
      </c>
      <c r="F72" s="16">
        <v>-86</v>
      </c>
      <c r="G72" s="16">
        <f t="shared" si="1"/>
        <v>784</v>
      </c>
      <c r="H72" s="16">
        <v>281</v>
      </c>
      <c r="I72" s="16">
        <v>503</v>
      </c>
      <c r="J72" s="16">
        <f t="shared" si="30"/>
        <v>784</v>
      </c>
      <c r="K72" s="16">
        <v>758</v>
      </c>
      <c r="L72" s="16">
        <v>26</v>
      </c>
      <c r="M72" s="16">
        <v>24</v>
      </c>
      <c r="N72" s="16">
        <f t="shared" si="2"/>
        <v>2</v>
      </c>
      <c r="O72" s="16">
        <f t="shared" si="3"/>
        <v>562</v>
      </c>
      <c r="P72" s="16">
        <v>32</v>
      </c>
      <c r="Q72" s="16">
        <v>530</v>
      </c>
      <c r="R72" s="48"/>
      <c r="S72" s="18">
        <v>1952</v>
      </c>
      <c r="T72" s="16">
        <f t="shared" si="4"/>
        <v>6232</v>
      </c>
      <c r="U72" s="16">
        <f t="shared" si="5"/>
        <v>3868</v>
      </c>
      <c r="V72" s="16">
        <v>3480</v>
      </c>
      <c r="W72" s="16">
        <v>388</v>
      </c>
      <c r="X72" s="16">
        <f t="shared" si="28"/>
        <v>1417</v>
      </c>
      <c r="Y72" s="16">
        <v>1256</v>
      </c>
      <c r="Z72" s="16">
        <v>73</v>
      </c>
      <c r="AA72" s="16">
        <f t="shared" si="6"/>
        <v>1183</v>
      </c>
      <c r="AB72" s="16">
        <v>161</v>
      </c>
      <c r="AC72" s="16">
        <v>3</v>
      </c>
      <c r="AD72" s="16">
        <f t="shared" si="7"/>
        <v>158</v>
      </c>
      <c r="AE72" s="16">
        <v>97</v>
      </c>
      <c r="AF72" s="16">
        <v>850</v>
      </c>
      <c r="AH72" s="18">
        <v>1952</v>
      </c>
      <c r="AI72" s="16">
        <v>5725</v>
      </c>
      <c r="AJ72" s="16">
        <f t="shared" si="8"/>
        <v>121</v>
      </c>
      <c r="AK72" s="16">
        <v>24</v>
      </c>
      <c r="AL72" s="16">
        <v>47</v>
      </c>
      <c r="AM72" s="16">
        <v>50</v>
      </c>
      <c r="AN72" s="16">
        <v>139</v>
      </c>
      <c r="AO72" s="16">
        <v>713</v>
      </c>
      <c r="AP72" s="16">
        <v>3657</v>
      </c>
      <c r="AQ72" s="16">
        <f t="shared" si="9"/>
        <v>342</v>
      </c>
      <c r="AR72" s="16">
        <v>117</v>
      </c>
      <c r="AS72" s="16">
        <v>225</v>
      </c>
      <c r="AT72" s="16">
        <f t="shared" si="10"/>
        <v>753</v>
      </c>
      <c r="AU72" s="16"/>
      <c r="AV72" s="18">
        <v>1952</v>
      </c>
      <c r="AW72" s="16">
        <f t="shared" si="11"/>
        <v>5725</v>
      </c>
      <c r="AX72" s="16">
        <f t="shared" si="12"/>
        <v>40</v>
      </c>
      <c r="AY72" s="16">
        <v>36</v>
      </c>
      <c r="AZ72" s="16">
        <v>36</v>
      </c>
      <c r="BA72" s="16">
        <v>0</v>
      </c>
      <c r="BB72" s="16">
        <v>4</v>
      </c>
      <c r="BC72" s="16">
        <v>4</v>
      </c>
      <c r="BD72" s="16">
        <v>0</v>
      </c>
      <c r="BE72" s="16">
        <v>4315</v>
      </c>
      <c r="BF72" s="16">
        <v>80</v>
      </c>
      <c r="BG72" s="16">
        <f t="shared" si="13"/>
        <v>4235</v>
      </c>
      <c r="BH72" s="16">
        <v>1370</v>
      </c>
      <c r="BJ72" s="18">
        <v>1952</v>
      </c>
      <c r="BK72" s="16">
        <v>8460</v>
      </c>
      <c r="BL72" s="16">
        <v>2128</v>
      </c>
      <c r="BM72" s="16">
        <v>203</v>
      </c>
      <c r="BN72" s="16">
        <v>383</v>
      </c>
      <c r="BO72" s="16">
        <v>1337</v>
      </c>
      <c r="BP72" s="16">
        <f t="shared" si="14"/>
        <v>205</v>
      </c>
      <c r="BQ72" s="16">
        <v>212</v>
      </c>
      <c r="BR72" s="16">
        <v>571</v>
      </c>
      <c r="BS72" s="16">
        <v>4184</v>
      </c>
      <c r="BT72" s="16">
        <f t="shared" si="15"/>
        <v>900</v>
      </c>
      <c r="BU72" s="16">
        <v>751</v>
      </c>
      <c r="BV72" s="16">
        <v>149</v>
      </c>
      <c r="BW72" s="16">
        <f t="shared" si="16"/>
        <v>1802</v>
      </c>
      <c r="BX72" s="16"/>
      <c r="BY72" s="45"/>
      <c r="BZ72" s="18">
        <v>1952</v>
      </c>
      <c r="CA72" s="16">
        <f t="shared" si="17"/>
        <v>8460</v>
      </c>
      <c r="CB72" s="16">
        <f t="shared" si="18"/>
        <v>3892</v>
      </c>
      <c r="CC72" s="16">
        <v>3428</v>
      </c>
      <c r="CD72" s="16">
        <v>3321</v>
      </c>
      <c r="CE72" s="16">
        <f t="shared" si="19"/>
        <v>107</v>
      </c>
      <c r="CF72" s="16">
        <v>464</v>
      </c>
      <c r="CG72" s="16">
        <v>455</v>
      </c>
      <c r="CH72" s="16">
        <f t="shared" si="20"/>
        <v>9</v>
      </c>
      <c r="CI72" s="16">
        <v>3217</v>
      </c>
      <c r="CJ72" s="16">
        <v>986</v>
      </c>
      <c r="CK72" s="16">
        <f t="shared" si="21"/>
        <v>2231</v>
      </c>
      <c r="CL72" s="16">
        <v>1351</v>
      </c>
      <c r="CM72" s="45"/>
      <c r="CN72" s="18">
        <v>1952</v>
      </c>
      <c r="CO72" s="16">
        <v>16336</v>
      </c>
      <c r="CP72" s="16">
        <f t="shared" si="22"/>
        <v>2790</v>
      </c>
      <c r="CQ72" s="16">
        <f t="shared" si="23"/>
        <v>11799</v>
      </c>
      <c r="CR72" s="16">
        <f t="shared" si="24"/>
        <v>1747</v>
      </c>
      <c r="CT72" s="18">
        <v>1952</v>
      </c>
      <c r="CU72" s="16">
        <f t="shared" si="25"/>
        <v>16336</v>
      </c>
      <c r="CV72" s="16">
        <v>3649</v>
      </c>
      <c r="CW72" s="16">
        <f t="shared" si="26"/>
        <v>3892</v>
      </c>
      <c r="CX72" s="16">
        <v>3430</v>
      </c>
      <c r="CY72" s="16">
        <f t="shared" si="27"/>
        <v>462</v>
      </c>
      <c r="CZ72" s="16">
        <v>5254</v>
      </c>
      <c r="DA72" s="16">
        <f t="shared" si="29"/>
        <v>3541</v>
      </c>
      <c r="DB72" s="42"/>
      <c r="DC72" s="42"/>
      <c r="DD72" s="42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42"/>
      <c r="DP72" s="16"/>
      <c r="DQ72" s="16"/>
      <c r="DR72" s="16"/>
      <c r="DS72" s="42"/>
      <c r="DT72" s="42"/>
      <c r="EG72" s="16"/>
      <c r="EH72" s="64"/>
      <c r="EI72" s="64"/>
      <c r="EK72" s="64"/>
      <c r="EL72" s="64"/>
      <c r="EM72" s="64"/>
    </row>
    <row r="73" spans="1:143" x14ac:dyDescent="0.3">
      <c r="A73" s="18">
        <v>1953</v>
      </c>
      <c r="B73" s="16">
        <v>6656</v>
      </c>
      <c r="C73" s="16">
        <v>2337</v>
      </c>
      <c r="D73" s="16">
        <f t="shared" si="0"/>
        <v>1761</v>
      </c>
      <c r="E73" s="16">
        <v>1724</v>
      </c>
      <c r="F73" s="16">
        <v>37</v>
      </c>
      <c r="G73" s="16">
        <f t="shared" si="1"/>
        <v>1029</v>
      </c>
      <c r="H73" s="16">
        <v>244</v>
      </c>
      <c r="I73" s="16">
        <v>785</v>
      </c>
      <c r="J73" s="16">
        <f t="shared" si="30"/>
        <v>871</v>
      </c>
      <c r="K73" s="16">
        <v>715</v>
      </c>
      <c r="L73" s="16">
        <v>156</v>
      </c>
      <c r="M73" s="16">
        <v>148</v>
      </c>
      <c r="N73" s="16">
        <f t="shared" si="2"/>
        <v>8</v>
      </c>
      <c r="O73" s="16">
        <f t="shared" si="3"/>
        <v>658</v>
      </c>
      <c r="P73" s="16">
        <v>36</v>
      </c>
      <c r="Q73" s="16">
        <v>622</v>
      </c>
      <c r="R73" s="48"/>
      <c r="S73" s="18">
        <v>1953</v>
      </c>
      <c r="T73" s="16">
        <f t="shared" si="4"/>
        <v>6656</v>
      </c>
      <c r="U73" s="16">
        <f t="shared" si="5"/>
        <v>4078</v>
      </c>
      <c r="V73" s="16">
        <v>3603</v>
      </c>
      <c r="W73" s="16">
        <v>475</v>
      </c>
      <c r="X73" s="16">
        <f t="shared" si="28"/>
        <v>1545</v>
      </c>
      <c r="Y73" s="16">
        <v>1388</v>
      </c>
      <c r="Z73" s="16">
        <v>78</v>
      </c>
      <c r="AA73" s="16">
        <f t="shared" si="6"/>
        <v>1310</v>
      </c>
      <c r="AB73" s="16">
        <v>157</v>
      </c>
      <c r="AC73" s="16">
        <v>19</v>
      </c>
      <c r="AD73" s="16">
        <f t="shared" si="7"/>
        <v>138</v>
      </c>
      <c r="AE73" s="16">
        <v>99</v>
      </c>
      <c r="AF73" s="16">
        <v>934</v>
      </c>
      <c r="AH73" s="18">
        <v>1953</v>
      </c>
      <c r="AI73" s="16">
        <v>7120</v>
      </c>
      <c r="AJ73" s="16">
        <f t="shared" si="8"/>
        <v>246</v>
      </c>
      <c r="AK73" s="16">
        <v>39</v>
      </c>
      <c r="AL73" s="16">
        <v>115</v>
      </c>
      <c r="AM73" s="16">
        <v>92</v>
      </c>
      <c r="AN73" s="16">
        <v>266</v>
      </c>
      <c r="AO73" s="16">
        <v>783</v>
      </c>
      <c r="AP73" s="16">
        <v>4438</v>
      </c>
      <c r="AQ73" s="16">
        <f t="shared" si="9"/>
        <v>421</v>
      </c>
      <c r="AR73" s="16">
        <v>195</v>
      </c>
      <c r="AS73" s="16">
        <v>226</v>
      </c>
      <c r="AT73" s="16">
        <f t="shared" si="10"/>
        <v>966</v>
      </c>
      <c r="AU73" s="16"/>
      <c r="AV73" s="18">
        <v>1953</v>
      </c>
      <c r="AW73" s="16">
        <f t="shared" si="11"/>
        <v>7120</v>
      </c>
      <c r="AX73" s="16">
        <f t="shared" si="12"/>
        <v>71</v>
      </c>
      <c r="AY73" s="16">
        <v>68</v>
      </c>
      <c r="AZ73" s="16">
        <v>68</v>
      </c>
      <c r="BA73" s="16">
        <v>0</v>
      </c>
      <c r="BB73" s="16">
        <v>3</v>
      </c>
      <c r="BC73" s="16">
        <v>3</v>
      </c>
      <c r="BD73" s="16">
        <v>0</v>
      </c>
      <c r="BE73" s="16">
        <v>5656</v>
      </c>
      <c r="BF73" s="16">
        <v>105</v>
      </c>
      <c r="BG73" s="16">
        <f t="shared" si="13"/>
        <v>5551</v>
      </c>
      <c r="BH73" s="16">
        <v>1393</v>
      </c>
      <c r="BJ73" s="18">
        <v>1953</v>
      </c>
      <c r="BK73" s="16">
        <v>8885</v>
      </c>
      <c r="BL73" s="16">
        <v>2155</v>
      </c>
      <c r="BM73" s="16">
        <v>192</v>
      </c>
      <c r="BN73" s="16">
        <v>394</v>
      </c>
      <c r="BO73" s="16">
        <v>1375</v>
      </c>
      <c r="BP73" s="16">
        <f t="shared" si="14"/>
        <v>194</v>
      </c>
      <c r="BQ73" s="16">
        <v>318</v>
      </c>
      <c r="BR73" s="16">
        <v>467</v>
      </c>
      <c r="BS73" s="16">
        <v>4413</v>
      </c>
      <c r="BT73" s="16">
        <f t="shared" si="15"/>
        <v>1027</v>
      </c>
      <c r="BU73" s="16">
        <v>878</v>
      </c>
      <c r="BV73" s="16">
        <v>149</v>
      </c>
      <c r="BW73" s="16">
        <f t="shared" si="16"/>
        <v>1880</v>
      </c>
      <c r="BX73" s="16"/>
      <c r="BY73" s="45"/>
      <c r="BZ73" s="18">
        <v>1953</v>
      </c>
      <c r="CA73" s="16">
        <f t="shared" si="17"/>
        <v>8885</v>
      </c>
      <c r="CB73" s="16">
        <f t="shared" si="18"/>
        <v>4228</v>
      </c>
      <c r="CC73" s="16">
        <v>3816</v>
      </c>
      <c r="CD73" s="16">
        <v>3643</v>
      </c>
      <c r="CE73" s="16">
        <f t="shared" si="19"/>
        <v>173</v>
      </c>
      <c r="CF73" s="16">
        <v>412</v>
      </c>
      <c r="CG73" s="16">
        <v>405</v>
      </c>
      <c r="CH73" s="16">
        <f t="shared" si="20"/>
        <v>7</v>
      </c>
      <c r="CI73" s="16">
        <v>3199</v>
      </c>
      <c r="CJ73" s="16">
        <v>1197</v>
      </c>
      <c r="CK73" s="16">
        <f t="shared" si="21"/>
        <v>2002</v>
      </c>
      <c r="CL73" s="16">
        <v>1458</v>
      </c>
      <c r="CM73" s="45"/>
      <c r="CN73" s="18">
        <v>1953</v>
      </c>
      <c r="CO73" s="16">
        <v>18136</v>
      </c>
      <c r="CP73" s="16">
        <f t="shared" si="22"/>
        <v>2568</v>
      </c>
      <c r="CQ73" s="16">
        <f t="shared" si="23"/>
        <v>13475</v>
      </c>
      <c r="CR73" s="16">
        <f t="shared" si="24"/>
        <v>2093</v>
      </c>
      <c r="CT73" s="18">
        <v>1953</v>
      </c>
      <c r="CU73" s="16">
        <f t="shared" si="25"/>
        <v>18136</v>
      </c>
      <c r="CV73" s="16">
        <v>3863</v>
      </c>
      <c r="CW73" s="16">
        <f t="shared" si="26"/>
        <v>4216</v>
      </c>
      <c r="CX73" s="16">
        <v>3789</v>
      </c>
      <c r="CY73" s="16">
        <f t="shared" si="27"/>
        <v>427</v>
      </c>
      <c r="CZ73" s="16">
        <v>6056</v>
      </c>
      <c r="DA73" s="16">
        <f t="shared" si="29"/>
        <v>4001</v>
      </c>
      <c r="DB73" s="42"/>
      <c r="DC73" s="42"/>
      <c r="DD73" s="42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42"/>
      <c r="DP73" s="16"/>
      <c r="DQ73" s="16"/>
      <c r="DR73" s="16"/>
      <c r="DS73" s="42"/>
      <c r="DT73" s="42"/>
      <c r="EG73" s="16"/>
      <c r="EH73" s="64"/>
      <c r="EI73" s="64"/>
      <c r="EK73" s="64"/>
      <c r="EL73" s="64"/>
      <c r="EM73" s="64"/>
    </row>
    <row r="74" spans="1:143" x14ac:dyDescent="0.3">
      <c r="A74" s="18">
        <v>1954</v>
      </c>
      <c r="B74" s="16">
        <v>7906</v>
      </c>
      <c r="C74" s="16">
        <v>2913</v>
      </c>
      <c r="D74" s="16">
        <f t="shared" si="0"/>
        <v>2334</v>
      </c>
      <c r="E74" s="16">
        <v>2281</v>
      </c>
      <c r="F74" s="16">
        <v>53</v>
      </c>
      <c r="G74" s="16">
        <f t="shared" si="1"/>
        <v>1041</v>
      </c>
      <c r="H74" s="16">
        <v>267</v>
      </c>
      <c r="I74" s="16">
        <v>774</v>
      </c>
      <c r="J74" s="16">
        <f t="shared" si="30"/>
        <v>818</v>
      </c>
      <c r="K74" s="16">
        <v>515</v>
      </c>
      <c r="L74" s="16">
        <v>303</v>
      </c>
      <c r="M74" s="16">
        <v>298</v>
      </c>
      <c r="N74" s="16">
        <f t="shared" si="2"/>
        <v>5</v>
      </c>
      <c r="O74" s="16">
        <f t="shared" si="3"/>
        <v>800</v>
      </c>
      <c r="P74" s="16">
        <v>26</v>
      </c>
      <c r="Q74" s="16">
        <v>774</v>
      </c>
      <c r="R74" s="48"/>
      <c r="S74" s="18">
        <v>1954</v>
      </c>
      <c r="T74" s="16">
        <f t="shared" si="4"/>
        <v>7906</v>
      </c>
      <c r="U74" s="16">
        <f t="shared" si="5"/>
        <v>4867</v>
      </c>
      <c r="V74" s="16">
        <v>4376</v>
      </c>
      <c r="W74" s="16">
        <v>491</v>
      </c>
      <c r="X74" s="16">
        <f t="shared" si="28"/>
        <v>1716</v>
      </c>
      <c r="Y74" s="16">
        <v>1332</v>
      </c>
      <c r="Z74" s="16">
        <v>87</v>
      </c>
      <c r="AA74" s="16">
        <f t="shared" si="6"/>
        <v>1245</v>
      </c>
      <c r="AB74" s="16">
        <v>384</v>
      </c>
      <c r="AC74" s="16">
        <v>25</v>
      </c>
      <c r="AD74" s="16">
        <f t="shared" si="7"/>
        <v>359</v>
      </c>
      <c r="AE74" s="16">
        <v>92</v>
      </c>
      <c r="AF74" s="16">
        <v>1231</v>
      </c>
      <c r="AH74" s="18">
        <v>1954</v>
      </c>
      <c r="AI74" s="16">
        <v>8928</v>
      </c>
      <c r="AJ74" s="16">
        <f t="shared" si="8"/>
        <v>216</v>
      </c>
      <c r="AK74" s="16">
        <v>7</v>
      </c>
      <c r="AL74" s="16">
        <v>122</v>
      </c>
      <c r="AM74" s="16">
        <v>87</v>
      </c>
      <c r="AN74" s="16">
        <v>273</v>
      </c>
      <c r="AO74" s="16">
        <v>1061</v>
      </c>
      <c r="AP74" s="16">
        <v>5786</v>
      </c>
      <c r="AQ74" s="16">
        <f t="shared" si="9"/>
        <v>273</v>
      </c>
      <c r="AR74" s="16">
        <v>167</v>
      </c>
      <c r="AS74" s="16">
        <v>106</v>
      </c>
      <c r="AT74" s="16">
        <f t="shared" si="10"/>
        <v>1319</v>
      </c>
      <c r="AU74" s="16"/>
      <c r="AV74" s="18">
        <v>1954</v>
      </c>
      <c r="AW74" s="16">
        <f t="shared" si="11"/>
        <v>8928</v>
      </c>
      <c r="AX74" s="16">
        <f t="shared" si="12"/>
        <v>93</v>
      </c>
      <c r="AY74" s="16">
        <v>83</v>
      </c>
      <c r="AZ74" s="16">
        <v>83</v>
      </c>
      <c r="BA74" s="16">
        <v>0</v>
      </c>
      <c r="BB74" s="16">
        <v>10</v>
      </c>
      <c r="BC74" s="16">
        <v>10</v>
      </c>
      <c r="BD74" s="16">
        <v>0</v>
      </c>
      <c r="BE74" s="16">
        <v>6714</v>
      </c>
      <c r="BF74" s="16">
        <v>134</v>
      </c>
      <c r="BG74" s="16">
        <f t="shared" si="13"/>
        <v>6580</v>
      </c>
      <c r="BH74" s="16">
        <v>2121</v>
      </c>
      <c r="BJ74" s="18">
        <v>1954</v>
      </c>
      <c r="BK74" s="16">
        <v>10556</v>
      </c>
      <c r="BL74" s="16">
        <v>2671</v>
      </c>
      <c r="BM74" s="16">
        <v>333</v>
      </c>
      <c r="BN74" s="16">
        <v>588</v>
      </c>
      <c r="BO74" s="16">
        <v>1544</v>
      </c>
      <c r="BP74" s="16">
        <f t="shared" si="14"/>
        <v>206</v>
      </c>
      <c r="BQ74" s="16">
        <v>312</v>
      </c>
      <c r="BR74" s="16">
        <v>566</v>
      </c>
      <c r="BS74" s="16">
        <v>5391</v>
      </c>
      <c r="BT74" s="16">
        <f t="shared" si="15"/>
        <v>1087</v>
      </c>
      <c r="BU74" s="16">
        <v>854</v>
      </c>
      <c r="BV74" s="16">
        <v>233</v>
      </c>
      <c r="BW74" s="16">
        <f t="shared" si="16"/>
        <v>2073</v>
      </c>
      <c r="BX74" s="16"/>
      <c r="BY74" s="45"/>
      <c r="BZ74" s="18">
        <v>1954</v>
      </c>
      <c r="CA74" s="16">
        <f t="shared" si="17"/>
        <v>10556</v>
      </c>
      <c r="CB74" s="16">
        <f t="shared" si="18"/>
        <v>5085</v>
      </c>
      <c r="CC74" s="16">
        <v>4101</v>
      </c>
      <c r="CD74" s="16">
        <v>3917</v>
      </c>
      <c r="CE74" s="16">
        <f t="shared" si="19"/>
        <v>184</v>
      </c>
      <c r="CF74" s="16">
        <v>984</v>
      </c>
      <c r="CG74" s="16">
        <v>970</v>
      </c>
      <c r="CH74" s="16">
        <f t="shared" si="20"/>
        <v>14</v>
      </c>
      <c r="CI74" s="16">
        <v>3835</v>
      </c>
      <c r="CJ74" s="16">
        <v>1374</v>
      </c>
      <c r="CK74" s="16">
        <f t="shared" si="21"/>
        <v>2461</v>
      </c>
      <c r="CL74" s="16">
        <v>1636</v>
      </c>
      <c r="CM74" s="45"/>
      <c r="CN74" s="18">
        <v>1954</v>
      </c>
      <c r="CO74" s="16">
        <v>22864</v>
      </c>
      <c r="CP74" s="16">
        <f t="shared" si="22"/>
        <v>3253</v>
      </c>
      <c r="CQ74" s="16">
        <f t="shared" si="23"/>
        <v>16764</v>
      </c>
      <c r="CR74" s="16">
        <f t="shared" si="24"/>
        <v>2847</v>
      </c>
      <c r="CT74" s="18">
        <v>1954</v>
      </c>
      <c r="CU74" s="16">
        <f t="shared" si="25"/>
        <v>22864</v>
      </c>
      <c r="CV74" s="16">
        <v>4637</v>
      </c>
      <c r="CW74" s="16">
        <f t="shared" si="26"/>
        <v>5092</v>
      </c>
      <c r="CX74" s="16">
        <v>4087</v>
      </c>
      <c r="CY74" s="16">
        <f t="shared" si="27"/>
        <v>1005</v>
      </c>
      <c r="CZ74" s="16">
        <v>8327</v>
      </c>
      <c r="DA74" s="16">
        <f t="shared" si="29"/>
        <v>4808</v>
      </c>
      <c r="DB74" s="42"/>
      <c r="DC74" s="42"/>
      <c r="DD74" s="42"/>
      <c r="DE74" s="16"/>
      <c r="DF74" s="16"/>
      <c r="DG74" s="16"/>
      <c r="DH74" s="16"/>
      <c r="DI74" s="16"/>
      <c r="DJ74" s="16"/>
      <c r="DK74" s="16"/>
      <c r="DL74" s="16"/>
      <c r="DM74" s="16"/>
      <c r="DN74" s="16"/>
      <c r="DO74" s="42"/>
      <c r="DP74" s="16"/>
      <c r="DQ74" s="16"/>
      <c r="DR74" s="16"/>
      <c r="DS74" s="42"/>
      <c r="DT74" s="42"/>
      <c r="EG74" s="16"/>
      <c r="EH74" s="64"/>
      <c r="EI74" s="64"/>
      <c r="EK74" s="64"/>
      <c r="EL74" s="64"/>
      <c r="EM74" s="64"/>
    </row>
    <row r="75" spans="1:143" x14ac:dyDescent="0.3">
      <c r="A75" s="18">
        <v>1955</v>
      </c>
      <c r="B75" s="16">
        <v>8769</v>
      </c>
      <c r="C75" s="16">
        <v>5621</v>
      </c>
      <c r="D75" s="16">
        <f t="shared" si="0"/>
        <v>1818</v>
      </c>
      <c r="E75" s="16">
        <v>1990</v>
      </c>
      <c r="F75" s="16">
        <v>-172</v>
      </c>
      <c r="G75" s="16">
        <f t="shared" si="1"/>
        <v>427</v>
      </c>
      <c r="H75" s="16">
        <v>120</v>
      </c>
      <c r="I75" s="16">
        <v>307</v>
      </c>
      <c r="J75" s="16">
        <f t="shared" si="30"/>
        <v>410</v>
      </c>
      <c r="K75" s="16">
        <v>372</v>
      </c>
      <c r="L75" s="16">
        <v>38</v>
      </c>
      <c r="M75" s="16">
        <v>38</v>
      </c>
      <c r="N75" s="16">
        <f t="shared" si="2"/>
        <v>0</v>
      </c>
      <c r="O75" s="16">
        <f t="shared" si="3"/>
        <v>493</v>
      </c>
      <c r="P75" s="16">
        <v>24</v>
      </c>
      <c r="Q75" s="16">
        <v>469</v>
      </c>
      <c r="R75" s="48"/>
      <c r="S75" s="18">
        <v>1955</v>
      </c>
      <c r="T75" s="16">
        <f t="shared" si="4"/>
        <v>8769</v>
      </c>
      <c r="U75" s="16">
        <f t="shared" si="5"/>
        <v>5327</v>
      </c>
      <c r="V75" s="16">
        <v>4997</v>
      </c>
      <c r="W75" s="16">
        <v>330</v>
      </c>
      <c r="X75" s="16">
        <f t="shared" si="28"/>
        <v>2135</v>
      </c>
      <c r="Y75" s="16">
        <v>1759</v>
      </c>
      <c r="Z75" s="16">
        <v>108</v>
      </c>
      <c r="AA75" s="16">
        <f t="shared" si="6"/>
        <v>1651</v>
      </c>
      <c r="AB75" s="16">
        <v>376</v>
      </c>
      <c r="AC75" s="16">
        <v>12</v>
      </c>
      <c r="AD75" s="16">
        <f t="shared" si="7"/>
        <v>364</v>
      </c>
      <c r="AE75" s="16">
        <v>73</v>
      </c>
      <c r="AF75" s="16">
        <v>1234</v>
      </c>
      <c r="AH75" s="18">
        <v>1955</v>
      </c>
      <c r="AI75" s="16">
        <v>9570</v>
      </c>
      <c r="AJ75" s="16">
        <f t="shared" si="8"/>
        <v>233</v>
      </c>
      <c r="AK75" s="16">
        <v>17</v>
      </c>
      <c r="AL75" s="16">
        <v>106</v>
      </c>
      <c r="AM75" s="16">
        <v>110</v>
      </c>
      <c r="AN75" s="16">
        <v>451</v>
      </c>
      <c r="AO75" s="16">
        <v>751</v>
      </c>
      <c r="AP75" s="16">
        <v>6186</v>
      </c>
      <c r="AQ75" s="16">
        <f t="shared" si="9"/>
        <v>351</v>
      </c>
      <c r="AR75" s="16">
        <v>214</v>
      </c>
      <c r="AS75" s="16">
        <v>137</v>
      </c>
      <c r="AT75" s="16">
        <f t="shared" si="10"/>
        <v>1598</v>
      </c>
      <c r="AU75" s="16"/>
      <c r="AV75" s="18">
        <v>1955</v>
      </c>
      <c r="AW75" s="16">
        <f t="shared" si="11"/>
        <v>9570</v>
      </c>
      <c r="AX75" s="16">
        <f t="shared" si="12"/>
        <v>127</v>
      </c>
      <c r="AY75" s="16">
        <v>112</v>
      </c>
      <c r="AZ75" s="16">
        <v>112</v>
      </c>
      <c r="BA75" s="16">
        <v>0</v>
      </c>
      <c r="BB75" s="16">
        <v>15</v>
      </c>
      <c r="BC75" s="16">
        <v>15</v>
      </c>
      <c r="BD75" s="16">
        <v>0</v>
      </c>
      <c r="BE75" s="16">
        <v>6982</v>
      </c>
      <c r="BF75" s="16">
        <v>165</v>
      </c>
      <c r="BG75" s="16">
        <f t="shared" si="13"/>
        <v>6817</v>
      </c>
      <c r="BH75" s="16">
        <v>2461</v>
      </c>
      <c r="BJ75" s="18">
        <v>1955</v>
      </c>
      <c r="BK75" s="16">
        <v>12950</v>
      </c>
      <c r="BL75" s="16">
        <v>3084</v>
      </c>
      <c r="BM75" s="16">
        <v>329</v>
      </c>
      <c r="BN75" s="16">
        <v>593</v>
      </c>
      <c r="BO75" s="16">
        <v>1943</v>
      </c>
      <c r="BP75" s="16">
        <f t="shared" si="14"/>
        <v>219</v>
      </c>
      <c r="BQ75" s="16">
        <v>672</v>
      </c>
      <c r="BR75" s="16">
        <v>673</v>
      </c>
      <c r="BS75" s="16">
        <v>6457</v>
      </c>
      <c r="BT75" s="16">
        <f t="shared" si="15"/>
        <v>1426</v>
      </c>
      <c r="BU75" s="16">
        <v>1116</v>
      </c>
      <c r="BV75" s="16">
        <v>310</v>
      </c>
      <c r="BW75" s="16">
        <f t="shared" si="16"/>
        <v>2581</v>
      </c>
      <c r="BX75" s="16"/>
      <c r="BY75" s="45"/>
      <c r="BZ75" s="18">
        <v>1955</v>
      </c>
      <c r="CA75" s="16">
        <f t="shared" si="17"/>
        <v>12950</v>
      </c>
      <c r="CB75" s="16">
        <f t="shared" si="18"/>
        <v>6432</v>
      </c>
      <c r="CC75" s="16">
        <v>5403</v>
      </c>
      <c r="CD75" s="16">
        <v>5212</v>
      </c>
      <c r="CE75" s="16">
        <f t="shared" si="19"/>
        <v>191</v>
      </c>
      <c r="CF75" s="16">
        <v>1029</v>
      </c>
      <c r="CG75" s="16">
        <v>1017</v>
      </c>
      <c r="CH75" s="16">
        <f t="shared" si="20"/>
        <v>12</v>
      </c>
      <c r="CI75" s="16">
        <v>4504</v>
      </c>
      <c r="CJ75" s="16">
        <v>1711</v>
      </c>
      <c r="CK75" s="16">
        <f t="shared" si="21"/>
        <v>2793</v>
      </c>
      <c r="CL75" s="16">
        <v>2014</v>
      </c>
      <c r="CM75" s="45"/>
      <c r="CN75" s="18">
        <v>1955</v>
      </c>
      <c r="CO75" s="16">
        <v>26106</v>
      </c>
      <c r="CP75" s="16">
        <f t="shared" si="22"/>
        <v>5967</v>
      </c>
      <c r="CQ75" s="16">
        <f t="shared" si="23"/>
        <v>17435</v>
      </c>
      <c r="CR75" s="16">
        <f t="shared" si="24"/>
        <v>2704</v>
      </c>
      <c r="CT75" s="18">
        <v>1955</v>
      </c>
      <c r="CU75" s="16">
        <f t="shared" si="25"/>
        <v>26106</v>
      </c>
      <c r="CV75" s="16">
        <v>5084</v>
      </c>
      <c r="CW75" s="16">
        <f t="shared" si="26"/>
        <v>6476</v>
      </c>
      <c r="CX75" s="16">
        <v>5432</v>
      </c>
      <c r="CY75" s="16">
        <f t="shared" si="27"/>
        <v>1044</v>
      </c>
      <c r="CZ75" s="16">
        <v>9032</v>
      </c>
      <c r="DA75" s="16">
        <f t="shared" si="29"/>
        <v>5514</v>
      </c>
      <c r="DB75" s="42"/>
      <c r="DC75" s="42"/>
      <c r="DD75" s="42"/>
      <c r="DE75" s="16"/>
      <c r="DF75" s="16"/>
      <c r="DG75" s="16"/>
      <c r="DH75" s="16"/>
      <c r="DI75" s="16"/>
      <c r="DJ75" s="16"/>
      <c r="DK75" s="16"/>
      <c r="DL75" s="16"/>
      <c r="DM75" s="16"/>
      <c r="DN75" s="16"/>
      <c r="DO75" s="42"/>
      <c r="DP75" s="16"/>
      <c r="DQ75" s="16"/>
      <c r="DR75" s="16"/>
      <c r="DS75" s="42"/>
      <c r="DT75" s="42"/>
      <c r="EG75" s="16"/>
      <c r="EH75" s="64"/>
      <c r="EI75" s="64"/>
      <c r="EK75" s="64"/>
      <c r="EL75" s="64"/>
      <c r="EM75" s="64"/>
    </row>
    <row r="76" spans="1:143" x14ac:dyDescent="0.3">
      <c r="A76" s="18">
        <v>1956</v>
      </c>
      <c r="B76" s="16">
        <v>9647</v>
      </c>
      <c r="C76" s="16">
        <v>6356</v>
      </c>
      <c r="D76" s="16">
        <f t="shared" si="0"/>
        <v>1266</v>
      </c>
      <c r="E76" s="16">
        <v>1486</v>
      </c>
      <c r="F76" s="16">
        <v>-220</v>
      </c>
      <c r="G76" s="16">
        <f t="shared" si="1"/>
        <v>1041</v>
      </c>
      <c r="H76" s="16">
        <v>166</v>
      </c>
      <c r="I76" s="16">
        <v>875</v>
      </c>
      <c r="J76" s="16">
        <f t="shared" si="30"/>
        <v>445</v>
      </c>
      <c r="K76" s="16">
        <v>370</v>
      </c>
      <c r="L76" s="16">
        <v>75</v>
      </c>
      <c r="M76" s="16">
        <v>75</v>
      </c>
      <c r="N76" s="16">
        <f t="shared" si="2"/>
        <v>0</v>
      </c>
      <c r="O76" s="16">
        <f t="shared" si="3"/>
        <v>539</v>
      </c>
      <c r="P76" s="16">
        <v>28</v>
      </c>
      <c r="Q76" s="16">
        <v>511</v>
      </c>
      <c r="R76" s="48"/>
      <c r="S76" s="18">
        <v>1956</v>
      </c>
      <c r="T76" s="16">
        <f t="shared" si="4"/>
        <v>9647</v>
      </c>
      <c r="U76" s="16">
        <f t="shared" si="5"/>
        <v>6001</v>
      </c>
      <c r="V76" s="16">
        <v>5611</v>
      </c>
      <c r="W76" s="16">
        <v>390</v>
      </c>
      <c r="X76" s="16">
        <f t="shared" si="28"/>
        <v>2195</v>
      </c>
      <c r="Y76" s="16">
        <v>1846</v>
      </c>
      <c r="Z76" s="16">
        <v>141</v>
      </c>
      <c r="AA76" s="16">
        <f t="shared" si="6"/>
        <v>1705</v>
      </c>
      <c r="AB76" s="16">
        <v>349</v>
      </c>
      <c r="AC76" s="16">
        <v>11</v>
      </c>
      <c r="AD76" s="16">
        <f t="shared" si="7"/>
        <v>338</v>
      </c>
      <c r="AE76" s="16">
        <v>121</v>
      </c>
      <c r="AF76" s="16">
        <v>1330</v>
      </c>
      <c r="AH76" s="18">
        <v>1956</v>
      </c>
      <c r="AI76" s="16">
        <v>10524</v>
      </c>
      <c r="AJ76" s="16">
        <f t="shared" si="8"/>
        <v>290</v>
      </c>
      <c r="AK76" s="16">
        <v>28</v>
      </c>
      <c r="AL76" s="16">
        <v>127</v>
      </c>
      <c r="AM76" s="16">
        <v>135</v>
      </c>
      <c r="AN76" s="16">
        <v>551</v>
      </c>
      <c r="AO76" s="16">
        <v>812</v>
      </c>
      <c r="AP76" s="16">
        <v>6391</v>
      </c>
      <c r="AQ76" s="16">
        <f t="shared" si="9"/>
        <v>537</v>
      </c>
      <c r="AR76" s="16">
        <v>341</v>
      </c>
      <c r="AS76" s="16">
        <v>196</v>
      </c>
      <c r="AT76" s="16">
        <f t="shared" si="10"/>
        <v>1943</v>
      </c>
      <c r="AU76" s="16"/>
      <c r="AV76" s="18">
        <v>1956</v>
      </c>
      <c r="AW76" s="16">
        <f t="shared" si="11"/>
        <v>10524</v>
      </c>
      <c r="AX76" s="16">
        <f t="shared" si="12"/>
        <v>146</v>
      </c>
      <c r="AY76" s="16">
        <v>131</v>
      </c>
      <c r="AZ76" s="16">
        <v>131</v>
      </c>
      <c r="BA76" s="16">
        <v>0</v>
      </c>
      <c r="BB76" s="16">
        <v>15</v>
      </c>
      <c r="BC76" s="16">
        <v>15</v>
      </c>
      <c r="BD76" s="16">
        <v>0</v>
      </c>
      <c r="BE76" s="16">
        <v>7007</v>
      </c>
      <c r="BF76" s="16">
        <v>279</v>
      </c>
      <c r="BG76" s="16">
        <f t="shared" si="13"/>
        <v>6728</v>
      </c>
      <c r="BH76" s="16">
        <v>3371</v>
      </c>
      <c r="BJ76" s="18">
        <v>1956</v>
      </c>
      <c r="BK76" s="16">
        <v>14812</v>
      </c>
      <c r="BL76" s="16">
        <v>3234</v>
      </c>
      <c r="BM76" s="16">
        <v>309</v>
      </c>
      <c r="BN76" s="16">
        <v>701</v>
      </c>
      <c r="BO76" s="16">
        <v>1981</v>
      </c>
      <c r="BP76" s="16">
        <f t="shared" si="14"/>
        <v>243</v>
      </c>
      <c r="BQ76" s="16">
        <v>881</v>
      </c>
      <c r="BR76" s="16">
        <v>853</v>
      </c>
      <c r="BS76" s="16">
        <v>7571</v>
      </c>
      <c r="BT76" s="16">
        <f t="shared" si="15"/>
        <v>1589</v>
      </c>
      <c r="BU76" s="16">
        <v>1139</v>
      </c>
      <c r="BV76" s="16">
        <v>450</v>
      </c>
      <c r="BW76" s="16">
        <f t="shared" si="16"/>
        <v>2665</v>
      </c>
      <c r="BX76" s="16"/>
      <c r="BY76" s="45"/>
      <c r="BZ76" s="18">
        <v>1956</v>
      </c>
      <c r="CA76" s="16">
        <f t="shared" si="17"/>
        <v>14812</v>
      </c>
      <c r="CB76" s="16">
        <f t="shared" si="18"/>
        <v>7053</v>
      </c>
      <c r="CC76" s="16">
        <v>5910</v>
      </c>
      <c r="CD76" s="16">
        <v>5686</v>
      </c>
      <c r="CE76" s="16">
        <f t="shared" si="19"/>
        <v>224</v>
      </c>
      <c r="CF76" s="16">
        <v>1143</v>
      </c>
      <c r="CG76" s="16">
        <v>1124</v>
      </c>
      <c r="CH76" s="16">
        <f t="shared" si="20"/>
        <v>19</v>
      </c>
      <c r="CI76" s="16">
        <v>5433</v>
      </c>
      <c r="CJ76" s="16">
        <v>1892</v>
      </c>
      <c r="CK76" s="16">
        <f t="shared" si="21"/>
        <v>3541</v>
      </c>
      <c r="CL76" s="16">
        <v>2326</v>
      </c>
      <c r="CM76" s="45"/>
      <c r="CN76" s="18">
        <v>1956</v>
      </c>
      <c r="CO76" s="16">
        <v>29398</v>
      </c>
      <c r="CP76" s="16">
        <f t="shared" si="22"/>
        <v>6693</v>
      </c>
      <c r="CQ76" s="16">
        <f t="shared" si="23"/>
        <v>19366</v>
      </c>
      <c r="CR76" s="16">
        <f t="shared" si="24"/>
        <v>3339</v>
      </c>
      <c r="CT76" s="18">
        <v>1956</v>
      </c>
      <c r="CU76" s="16">
        <f t="shared" si="25"/>
        <v>29398</v>
      </c>
      <c r="CV76" s="16">
        <v>5734</v>
      </c>
      <c r="CW76" s="16">
        <f t="shared" si="26"/>
        <v>7108</v>
      </c>
      <c r="CX76" s="16">
        <v>5958</v>
      </c>
      <c r="CY76" s="16">
        <f t="shared" si="27"/>
        <v>1150</v>
      </c>
      <c r="CZ76" s="16">
        <v>9797</v>
      </c>
      <c r="DA76" s="16">
        <f t="shared" si="29"/>
        <v>6759</v>
      </c>
      <c r="DB76" s="42"/>
      <c r="DC76" s="42"/>
      <c r="DD76" s="42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42"/>
      <c r="DP76" s="16"/>
      <c r="DQ76" s="16"/>
      <c r="DR76" s="16"/>
      <c r="DS76" s="42"/>
      <c r="DT76" s="42"/>
      <c r="EG76" s="16"/>
      <c r="EH76" s="64"/>
      <c r="EI76" s="64"/>
      <c r="EK76" s="64"/>
      <c r="EL76" s="64"/>
      <c r="EM76" s="64"/>
    </row>
    <row r="77" spans="1:143" x14ac:dyDescent="0.3">
      <c r="A77" s="18">
        <v>1957</v>
      </c>
      <c r="B77" s="16">
        <v>10163</v>
      </c>
      <c r="C77" s="16">
        <v>6122</v>
      </c>
      <c r="D77" s="16">
        <f t="shared" si="0"/>
        <v>1552</v>
      </c>
      <c r="E77" s="16">
        <v>1753</v>
      </c>
      <c r="F77" s="16">
        <v>-201</v>
      </c>
      <c r="G77" s="16">
        <f t="shared" si="1"/>
        <v>1017</v>
      </c>
      <c r="H77" s="16">
        <v>211</v>
      </c>
      <c r="I77" s="16">
        <v>806</v>
      </c>
      <c r="J77" s="16">
        <f t="shared" si="30"/>
        <v>633</v>
      </c>
      <c r="K77" s="16">
        <v>523</v>
      </c>
      <c r="L77" s="16">
        <v>110</v>
      </c>
      <c r="M77" s="16">
        <v>110</v>
      </c>
      <c r="N77" s="16">
        <f t="shared" si="2"/>
        <v>0</v>
      </c>
      <c r="O77" s="16">
        <f t="shared" si="3"/>
        <v>839</v>
      </c>
      <c r="P77" s="16">
        <v>27</v>
      </c>
      <c r="Q77" s="16">
        <v>812</v>
      </c>
      <c r="R77" s="48"/>
      <c r="S77" s="18">
        <v>1957</v>
      </c>
      <c r="T77" s="16">
        <f t="shared" si="4"/>
        <v>10163</v>
      </c>
      <c r="U77" s="16">
        <f t="shared" si="5"/>
        <v>6390</v>
      </c>
      <c r="V77" s="16">
        <v>5922</v>
      </c>
      <c r="W77" s="16">
        <v>468</v>
      </c>
      <c r="X77" s="16">
        <f t="shared" si="28"/>
        <v>2233</v>
      </c>
      <c r="Y77" s="16">
        <v>1653</v>
      </c>
      <c r="Z77" s="16">
        <v>158</v>
      </c>
      <c r="AA77" s="16">
        <f t="shared" si="6"/>
        <v>1495</v>
      </c>
      <c r="AB77" s="16">
        <v>580</v>
      </c>
      <c r="AC77" s="16">
        <v>13</v>
      </c>
      <c r="AD77" s="16">
        <f t="shared" si="7"/>
        <v>567</v>
      </c>
      <c r="AE77" s="16">
        <v>120</v>
      </c>
      <c r="AF77" s="16">
        <v>1420</v>
      </c>
      <c r="AH77" s="18">
        <v>1957</v>
      </c>
      <c r="AI77" s="16">
        <v>10982</v>
      </c>
      <c r="AJ77" s="16">
        <f t="shared" si="8"/>
        <v>207</v>
      </c>
      <c r="AK77" s="16">
        <v>6</v>
      </c>
      <c r="AL77" s="16">
        <v>93</v>
      </c>
      <c r="AM77" s="16">
        <v>108</v>
      </c>
      <c r="AN77" s="16">
        <v>690</v>
      </c>
      <c r="AO77" s="16">
        <v>911</v>
      </c>
      <c r="AP77" s="16">
        <v>7291</v>
      </c>
      <c r="AQ77" s="16">
        <f t="shared" si="9"/>
        <v>285</v>
      </c>
      <c r="AR77" s="16">
        <v>165</v>
      </c>
      <c r="AS77" s="16">
        <v>120</v>
      </c>
      <c r="AT77" s="16">
        <f t="shared" si="10"/>
        <v>1598</v>
      </c>
      <c r="AU77" s="16"/>
      <c r="AV77" s="18">
        <v>1957</v>
      </c>
      <c r="AW77" s="16">
        <f t="shared" si="11"/>
        <v>10982</v>
      </c>
      <c r="AX77" s="16">
        <f t="shared" si="12"/>
        <v>148</v>
      </c>
      <c r="AY77" s="16">
        <v>132</v>
      </c>
      <c r="AZ77" s="16">
        <v>132</v>
      </c>
      <c r="BA77" s="16">
        <v>0</v>
      </c>
      <c r="BB77" s="16">
        <v>16</v>
      </c>
      <c r="BC77" s="16">
        <v>16</v>
      </c>
      <c r="BD77" s="16">
        <v>0</v>
      </c>
      <c r="BE77" s="16">
        <v>7534</v>
      </c>
      <c r="BF77" s="16">
        <v>481</v>
      </c>
      <c r="BG77" s="16">
        <f t="shared" si="13"/>
        <v>7053</v>
      </c>
      <c r="BH77" s="16">
        <v>3300</v>
      </c>
      <c r="BJ77" s="18">
        <v>1957</v>
      </c>
      <c r="BK77" s="16">
        <v>17238</v>
      </c>
      <c r="BL77" s="16">
        <v>3332</v>
      </c>
      <c r="BM77" s="16">
        <v>275</v>
      </c>
      <c r="BN77" s="16">
        <v>839</v>
      </c>
      <c r="BO77" s="16">
        <v>1943</v>
      </c>
      <c r="BP77" s="16">
        <f t="shared" si="14"/>
        <v>275</v>
      </c>
      <c r="BQ77" s="16">
        <v>1114</v>
      </c>
      <c r="BR77" s="16">
        <v>1098</v>
      </c>
      <c r="BS77" s="16">
        <v>8525</v>
      </c>
      <c r="BT77" s="16">
        <f t="shared" si="15"/>
        <v>2296</v>
      </c>
      <c r="BU77" s="16">
        <v>1791</v>
      </c>
      <c r="BV77" s="16">
        <v>505</v>
      </c>
      <c r="BW77" s="16">
        <f t="shared" si="16"/>
        <v>2816</v>
      </c>
      <c r="BX77" s="16"/>
      <c r="BY77" s="45"/>
      <c r="BZ77" s="18">
        <v>1957</v>
      </c>
      <c r="CA77" s="16">
        <f t="shared" si="17"/>
        <v>17238</v>
      </c>
      <c r="CB77" s="16">
        <f t="shared" si="18"/>
        <v>7901</v>
      </c>
      <c r="CC77" s="16">
        <v>6329</v>
      </c>
      <c r="CD77" s="16">
        <v>6110</v>
      </c>
      <c r="CE77" s="16">
        <f t="shared" si="19"/>
        <v>219</v>
      </c>
      <c r="CF77" s="16">
        <v>1572</v>
      </c>
      <c r="CG77" s="16">
        <v>1523</v>
      </c>
      <c r="CH77" s="16">
        <f t="shared" si="20"/>
        <v>49</v>
      </c>
      <c r="CI77" s="16">
        <v>6656</v>
      </c>
      <c r="CJ77" s="16">
        <v>2140</v>
      </c>
      <c r="CK77" s="16">
        <f t="shared" si="21"/>
        <v>4516</v>
      </c>
      <c r="CL77" s="16">
        <v>2681</v>
      </c>
      <c r="CM77" s="45"/>
      <c r="CN77" s="18">
        <v>1957</v>
      </c>
      <c r="CO77" s="16">
        <v>32003</v>
      </c>
      <c r="CP77" s="16">
        <f t="shared" si="22"/>
        <v>6403</v>
      </c>
      <c r="CQ77" s="16">
        <f t="shared" si="23"/>
        <v>22198</v>
      </c>
      <c r="CR77" s="16">
        <f t="shared" si="24"/>
        <v>3402</v>
      </c>
      <c r="CT77" s="18">
        <v>1957</v>
      </c>
      <c r="CU77" s="16">
        <f t="shared" si="25"/>
        <v>32003</v>
      </c>
      <c r="CV77" s="16">
        <v>6094</v>
      </c>
      <c r="CW77" s="16">
        <f t="shared" si="26"/>
        <v>7952</v>
      </c>
      <c r="CX77" s="16">
        <v>6400</v>
      </c>
      <c r="CY77" s="16">
        <f t="shared" si="27"/>
        <v>1552</v>
      </c>
      <c r="CZ77" s="16">
        <v>10878</v>
      </c>
      <c r="DA77" s="16">
        <f t="shared" si="29"/>
        <v>7079</v>
      </c>
      <c r="DB77" s="42"/>
      <c r="DC77" s="42"/>
      <c r="DD77" s="42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42"/>
      <c r="DP77" s="16"/>
      <c r="DQ77" s="16"/>
      <c r="DR77" s="16"/>
      <c r="DS77" s="42"/>
      <c r="DT77" s="42"/>
      <c r="EG77" s="16"/>
      <c r="EH77" s="64"/>
      <c r="EI77" s="64"/>
      <c r="EK77" s="64"/>
      <c r="EL77" s="64"/>
      <c r="EM77" s="64"/>
    </row>
    <row r="78" spans="1:143" x14ac:dyDescent="0.3">
      <c r="A78" s="18">
        <v>1958</v>
      </c>
      <c r="B78" s="16">
        <v>11248</v>
      </c>
      <c r="C78" s="16">
        <v>5128</v>
      </c>
      <c r="D78" s="16">
        <f t="shared" si="0"/>
        <v>2383</v>
      </c>
      <c r="E78" s="16">
        <v>2397</v>
      </c>
      <c r="F78" s="16">
        <v>-14</v>
      </c>
      <c r="G78" s="16">
        <f t="shared" si="1"/>
        <v>1950</v>
      </c>
      <c r="H78" s="16">
        <v>644</v>
      </c>
      <c r="I78" s="16">
        <v>1306</v>
      </c>
      <c r="J78" s="16">
        <f t="shared" si="30"/>
        <v>749</v>
      </c>
      <c r="K78" s="16">
        <v>571</v>
      </c>
      <c r="L78" s="16">
        <v>178</v>
      </c>
      <c r="M78" s="16">
        <v>177</v>
      </c>
      <c r="N78" s="16">
        <f t="shared" si="2"/>
        <v>1</v>
      </c>
      <c r="O78" s="16">
        <f t="shared" si="3"/>
        <v>1038</v>
      </c>
      <c r="P78" s="16">
        <v>64</v>
      </c>
      <c r="Q78" s="16">
        <v>974</v>
      </c>
      <c r="R78" s="48"/>
      <c r="S78" s="18">
        <v>1958</v>
      </c>
      <c r="T78" s="16">
        <f t="shared" si="4"/>
        <v>11248</v>
      </c>
      <c r="U78" s="16">
        <f t="shared" si="5"/>
        <v>6938</v>
      </c>
      <c r="V78" s="16">
        <v>6423</v>
      </c>
      <c r="W78" s="16">
        <v>515</v>
      </c>
      <c r="X78" s="16">
        <f t="shared" si="28"/>
        <v>2634</v>
      </c>
      <c r="Y78" s="16">
        <v>1933</v>
      </c>
      <c r="Z78" s="16">
        <v>288</v>
      </c>
      <c r="AA78" s="16">
        <f t="shared" si="6"/>
        <v>1645</v>
      </c>
      <c r="AB78" s="16">
        <v>701</v>
      </c>
      <c r="AC78" s="16">
        <v>7</v>
      </c>
      <c r="AD78" s="16">
        <f t="shared" si="7"/>
        <v>694</v>
      </c>
      <c r="AE78" s="16">
        <v>149</v>
      </c>
      <c r="AF78" s="16">
        <v>1527</v>
      </c>
      <c r="AH78" s="18">
        <v>1958</v>
      </c>
      <c r="AI78" s="16">
        <v>12756</v>
      </c>
      <c r="AJ78" s="16">
        <f t="shared" si="8"/>
        <v>188</v>
      </c>
      <c r="AK78" s="16">
        <v>4</v>
      </c>
      <c r="AL78" s="16">
        <v>68</v>
      </c>
      <c r="AM78" s="16">
        <v>116</v>
      </c>
      <c r="AN78" s="16">
        <v>560</v>
      </c>
      <c r="AO78" s="16">
        <v>1042</v>
      </c>
      <c r="AP78" s="16">
        <v>8742</v>
      </c>
      <c r="AQ78" s="16">
        <f t="shared" si="9"/>
        <v>482</v>
      </c>
      <c r="AR78" s="16">
        <v>314</v>
      </c>
      <c r="AS78" s="16">
        <v>168</v>
      </c>
      <c r="AT78" s="16">
        <f t="shared" si="10"/>
        <v>1742</v>
      </c>
      <c r="AU78" s="16"/>
      <c r="AV78" s="18">
        <v>1958</v>
      </c>
      <c r="AW78" s="16">
        <f t="shared" si="11"/>
        <v>12756</v>
      </c>
      <c r="AX78" s="16">
        <f t="shared" si="12"/>
        <v>189</v>
      </c>
      <c r="AY78" s="16">
        <v>175</v>
      </c>
      <c r="AZ78" s="16">
        <v>175</v>
      </c>
      <c r="BA78" s="16">
        <v>0</v>
      </c>
      <c r="BB78" s="16">
        <v>14</v>
      </c>
      <c r="BC78" s="16">
        <v>14</v>
      </c>
      <c r="BD78" s="16">
        <v>0</v>
      </c>
      <c r="BE78" s="16">
        <v>8953</v>
      </c>
      <c r="BF78" s="16">
        <v>176</v>
      </c>
      <c r="BG78" s="16">
        <f t="shared" si="13"/>
        <v>8777</v>
      </c>
      <c r="BH78" s="16">
        <v>3614</v>
      </c>
      <c r="BJ78" s="18">
        <v>1958</v>
      </c>
      <c r="BK78" s="16">
        <v>19585</v>
      </c>
      <c r="BL78" s="16">
        <v>4229</v>
      </c>
      <c r="BM78" s="16">
        <v>827</v>
      </c>
      <c r="BN78" s="16">
        <v>848</v>
      </c>
      <c r="BO78" s="16">
        <v>2254</v>
      </c>
      <c r="BP78" s="16">
        <f t="shared" si="14"/>
        <v>300</v>
      </c>
      <c r="BQ78" s="16">
        <v>1556</v>
      </c>
      <c r="BR78" s="16">
        <v>1277</v>
      </c>
      <c r="BS78" s="16">
        <v>8993</v>
      </c>
      <c r="BT78" s="16">
        <f t="shared" si="15"/>
        <v>2624</v>
      </c>
      <c r="BU78" s="16">
        <v>1819</v>
      </c>
      <c r="BV78" s="16">
        <v>805</v>
      </c>
      <c r="BW78" s="16">
        <f t="shared" si="16"/>
        <v>3160</v>
      </c>
      <c r="BX78" s="16"/>
      <c r="BY78" s="45"/>
      <c r="BZ78" s="18">
        <v>1958</v>
      </c>
      <c r="CA78" s="16">
        <f t="shared" si="17"/>
        <v>19585</v>
      </c>
      <c r="CB78" s="16">
        <f t="shared" si="18"/>
        <v>8560</v>
      </c>
      <c r="CC78" s="16">
        <v>6544</v>
      </c>
      <c r="CD78" s="16">
        <v>6309</v>
      </c>
      <c r="CE78" s="16">
        <f t="shared" si="19"/>
        <v>235</v>
      </c>
      <c r="CF78" s="16">
        <v>2016</v>
      </c>
      <c r="CG78" s="16">
        <v>1942</v>
      </c>
      <c r="CH78" s="16">
        <f t="shared" si="20"/>
        <v>74</v>
      </c>
      <c r="CI78" s="16">
        <v>8006</v>
      </c>
      <c r="CJ78" s="16">
        <v>2354</v>
      </c>
      <c r="CK78" s="16">
        <f t="shared" si="21"/>
        <v>5652</v>
      </c>
      <c r="CL78" s="16">
        <v>3019</v>
      </c>
      <c r="CM78" s="45"/>
      <c r="CN78" s="18">
        <v>1958</v>
      </c>
      <c r="CO78" s="16">
        <v>36130</v>
      </c>
      <c r="CP78" s="16">
        <f t="shared" si="22"/>
        <v>5959</v>
      </c>
      <c r="CQ78" s="16">
        <f t="shared" si="23"/>
        <v>26503</v>
      </c>
      <c r="CR78" s="16">
        <f t="shared" si="24"/>
        <v>3668</v>
      </c>
      <c r="CT78" s="18">
        <v>1958</v>
      </c>
      <c r="CU78" s="16">
        <f t="shared" si="25"/>
        <v>36130</v>
      </c>
      <c r="CV78" s="16">
        <v>6614</v>
      </c>
      <c r="CW78" s="16">
        <f t="shared" si="26"/>
        <v>8735</v>
      </c>
      <c r="CX78" s="16">
        <v>6772</v>
      </c>
      <c r="CY78" s="16">
        <f t="shared" si="27"/>
        <v>1963</v>
      </c>
      <c r="CZ78" s="16">
        <v>13031</v>
      </c>
      <c r="DA78" s="16">
        <f t="shared" si="29"/>
        <v>7750</v>
      </c>
      <c r="DB78" s="42"/>
      <c r="DC78" s="42"/>
      <c r="DD78" s="42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42"/>
      <c r="DP78" s="16"/>
      <c r="DQ78" s="16"/>
      <c r="DR78" s="16"/>
      <c r="DS78" s="42"/>
      <c r="DT78" s="42"/>
      <c r="EG78" s="16"/>
      <c r="EH78" s="64"/>
      <c r="EI78" s="64"/>
      <c r="EK78" s="64"/>
      <c r="EL78" s="64"/>
      <c r="EM78" s="64"/>
    </row>
    <row r="79" spans="1:143" x14ac:dyDescent="0.3">
      <c r="A79" s="18">
        <v>1959</v>
      </c>
      <c r="B79" s="16">
        <v>12299</v>
      </c>
      <c r="C79" s="16">
        <v>5911</v>
      </c>
      <c r="D79" s="16">
        <f t="shared" si="0"/>
        <v>1479</v>
      </c>
      <c r="E79" s="16">
        <v>1534</v>
      </c>
      <c r="F79" s="16">
        <v>-55</v>
      </c>
      <c r="G79" s="16">
        <f t="shared" si="1"/>
        <v>2848</v>
      </c>
      <c r="H79" s="16">
        <v>467</v>
      </c>
      <c r="I79" s="16">
        <v>2381</v>
      </c>
      <c r="J79" s="16">
        <f t="shared" si="30"/>
        <v>1145</v>
      </c>
      <c r="K79" s="16">
        <v>859</v>
      </c>
      <c r="L79" s="16">
        <v>286</v>
      </c>
      <c r="M79" s="16">
        <v>275</v>
      </c>
      <c r="N79" s="16">
        <f t="shared" si="2"/>
        <v>11</v>
      </c>
      <c r="O79" s="16">
        <f t="shared" si="3"/>
        <v>916</v>
      </c>
      <c r="P79" s="16">
        <v>19</v>
      </c>
      <c r="Q79" s="16">
        <v>897</v>
      </c>
      <c r="R79" s="48"/>
      <c r="S79" s="18">
        <v>1959</v>
      </c>
      <c r="T79" s="16">
        <f t="shared" si="4"/>
        <v>12299</v>
      </c>
      <c r="U79" s="16">
        <f t="shared" si="5"/>
        <v>7602</v>
      </c>
      <c r="V79" s="16">
        <v>7054</v>
      </c>
      <c r="W79" s="16">
        <v>548</v>
      </c>
      <c r="X79" s="16">
        <f t="shared" si="28"/>
        <v>2953</v>
      </c>
      <c r="Y79" s="16">
        <v>2292</v>
      </c>
      <c r="Z79" s="16">
        <v>256</v>
      </c>
      <c r="AA79" s="16">
        <f t="shared" si="6"/>
        <v>2036</v>
      </c>
      <c r="AB79" s="16">
        <v>661</v>
      </c>
      <c r="AC79" s="16">
        <v>10</v>
      </c>
      <c r="AD79" s="16">
        <f t="shared" si="7"/>
        <v>651</v>
      </c>
      <c r="AE79" s="16">
        <v>145</v>
      </c>
      <c r="AF79" s="16">
        <v>1599</v>
      </c>
      <c r="AH79" s="18">
        <v>1959</v>
      </c>
      <c r="AI79" s="16">
        <v>14649</v>
      </c>
      <c r="AJ79" s="16">
        <f t="shared" si="8"/>
        <v>275</v>
      </c>
      <c r="AK79" s="16">
        <v>27</v>
      </c>
      <c r="AL79" s="16">
        <v>101</v>
      </c>
      <c r="AM79" s="16">
        <v>147</v>
      </c>
      <c r="AN79" s="16">
        <v>339</v>
      </c>
      <c r="AO79" s="16">
        <v>1231</v>
      </c>
      <c r="AP79" s="16">
        <v>10505</v>
      </c>
      <c r="AQ79" s="16">
        <f t="shared" si="9"/>
        <v>455</v>
      </c>
      <c r="AR79" s="16">
        <v>265</v>
      </c>
      <c r="AS79" s="16">
        <v>190</v>
      </c>
      <c r="AT79" s="16">
        <f t="shared" si="10"/>
        <v>1844</v>
      </c>
      <c r="AU79" s="16"/>
      <c r="AV79" s="18">
        <v>1959</v>
      </c>
      <c r="AW79" s="16">
        <f t="shared" si="11"/>
        <v>14649</v>
      </c>
      <c r="AX79" s="16">
        <f t="shared" si="12"/>
        <v>173</v>
      </c>
      <c r="AY79" s="16">
        <v>163</v>
      </c>
      <c r="AZ79" s="16">
        <v>163</v>
      </c>
      <c r="BA79" s="16">
        <v>0</v>
      </c>
      <c r="BB79" s="16">
        <v>10</v>
      </c>
      <c r="BC79" s="16">
        <v>10</v>
      </c>
      <c r="BD79" s="16">
        <v>0</v>
      </c>
      <c r="BE79" s="16">
        <v>10144</v>
      </c>
      <c r="BF79" s="16">
        <v>393</v>
      </c>
      <c r="BG79" s="16">
        <f t="shared" si="13"/>
        <v>9751</v>
      </c>
      <c r="BH79" s="16">
        <v>4332</v>
      </c>
      <c r="BJ79" s="18">
        <v>1959</v>
      </c>
      <c r="BK79" s="16">
        <v>23187</v>
      </c>
      <c r="BL79" s="16">
        <v>4664</v>
      </c>
      <c r="BM79" s="16">
        <v>833</v>
      </c>
      <c r="BN79" s="16">
        <v>982</v>
      </c>
      <c r="BO79" s="16">
        <v>2524</v>
      </c>
      <c r="BP79" s="16">
        <f t="shared" si="14"/>
        <v>325</v>
      </c>
      <c r="BQ79" s="16">
        <v>2329</v>
      </c>
      <c r="BR79" s="16">
        <v>1454</v>
      </c>
      <c r="BS79" s="16">
        <v>10964</v>
      </c>
      <c r="BT79" s="16">
        <f t="shared" si="15"/>
        <v>2779</v>
      </c>
      <c r="BU79" s="16">
        <v>1639</v>
      </c>
      <c r="BV79" s="16">
        <v>1140</v>
      </c>
      <c r="BW79" s="16">
        <f t="shared" si="16"/>
        <v>3521</v>
      </c>
      <c r="BX79" s="16"/>
      <c r="BY79" s="45"/>
      <c r="BZ79" s="18">
        <v>1959</v>
      </c>
      <c r="CA79" s="16">
        <f t="shared" si="17"/>
        <v>23187</v>
      </c>
      <c r="CB79" s="16">
        <f t="shared" si="18"/>
        <v>9746</v>
      </c>
      <c r="CC79" s="16">
        <v>8076</v>
      </c>
      <c r="CD79" s="16">
        <v>7765</v>
      </c>
      <c r="CE79" s="16">
        <f t="shared" si="19"/>
        <v>311</v>
      </c>
      <c r="CF79" s="16">
        <v>1670</v>
      </c>
      <c r="CG79" s="16">
        <v>1537</v>
      </c>
      <c r="CH79" s="16">
        <f t="shared" si="20"/>
        <v>133</v>
      </c>
      <c r="CI79" s="16">
        <v>9972</v>
      </c>
      <c r="CJ79" s="16">
        <v>2604</v>
      </c>
      <c r="CK79" s="16">
        <f t="shared" si="21"/>
        <v>7368</v>
      </c>
      <c r="CL79" s="16">
        <v>3469</v>
      </c>
      <c r="CM79" s="45"/>
      <c r="CN79" s="18">
        <v>1959</v>
      </c>
      <c r="CO79" s="16">
        <v>41705</v>
      </c>
      <c r="CP79" s="16">
        <f t="shared" si="22"/>
        <v>6771</v>
      </c>
      <c r="CQ79" s="16">
        <f t="shared" si="23"/>
        <v>31149</v>
      </c>
      <c r="CR79" s="16">
        <f t="shared" si="24"/>
        <v>3785</v>
      </c>
      <c r="CT79" s="18">
        <v>1959</v>
      </c>
      <c r="CU79" s="16">
        <f t="shared" si="25"/>
        <v>41705</v>
      </c>
      <c r="CV79" s="16">
        <v>7250</v>
      </c>
      <c r="CW79" s="16">
        <f t="shared" si="26"/>
        <v>9830</v>
      </c>
      <c r="CX79" s="16">
        <v>8273</v>
      </c>
      <c r="CY79" s="16">
        <f t="shared" si="27"/>
        <v>1557</v>
      </c>
      <c r="CZ79" s="16">
        <v>15710</v>
      </c>
      <c r="DA79" s="16">
        <f t="shared" si="29"/>
        <v>8915</v>
      </c>
      <c r="DB79" s="42"/>
      <c r="DC79" s="42"/>
      <c r="DD79" s="42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42"/>
      <c r="DP79" s="16"/>
      <c r="DQ79" s="16"/>
      <c r="DR79" s="16"/>
      <c r="DS79" s="42"/>
      <c r="DT79" s="42"/>
      <c r="EG79" s="16"/>
      <c r="EH79" s="64"/>
      <c r="EI79" s="64"/>
      <c r="EK79" s="64"/>
      <c r="EL79" s="64"/>
      <c r="EM79" s="64"/>
    </row>
    <row r="80" spans="1:143" x14ac:dyDescent="0.3">
      <c r="A80" s="18">
        <v>1960</v>
      </c>
      <c r="B80" s="16">
        <v>13021</v>
      </c>
      <c r="C80" s="16">
        <v>5750</v>
      </c>
      <c r="D80" s="16">
        <f t="shared" si="0"/>
        <v>1713</v>
      </c>
      <c r="E80" s="16">
        <v>1383</v>
      </c>
      <c r="F80" s="16">
        <v>330</v>
      </c>
      <c r="G80" s="16">
        <f t="shared" si="1"/>
        <v>3303</v>
      </c>
      <c r="H80" s="16">
        <v>562</v>
      </c>
      <c r="I80" s="16">
        <v>2741</v>
      </c>
      <c r="J80" s="16">
        <f t="shared" si="30"/>
        <v>1140</v>
      </c>
      <c r="K80" s="16">
        <v>934</v>
      </c>
      <c r="L80" s="16">
        <v>206</v>
      </c>
      <c r="M80" s="16">
        <v>202</v>
      </c>
      <c r="N80" s="16">
        <f t="shared" si="2"/>
        <v>4</v>
      </c>
      <c r="O80" s="16">
        <f t="shared" si="3"/>
        <v>1115</v>
      </c>
      <c r="P80" s="16">
        <v>21</v>
      </c>
      <c r="Q80" s="16">
        <v>1094</v>
      </c>
      <c r="R80" s="48"/>
      <c r="S80" s="18">
        <v>1960</v>
      </c>
      <c r="T80" s="16">
        <f t="shared" si="4"/>
        <v>13021</v>
      </c>
      <c r="U80" s="16">
        <f t="shared" si="5"/>
        <v>8212</v>
      </c>
      <c r="V80" s="16">
        <v>7630</v>
      </c>
      <c r="W80" s="16">
        <v>582</v>
      </c>
      <c r="X80" s="16">
        <f t="shared" si="28"/>
        <v>2804</v>
      </c>
      <c r="Y80" s="16">
        <v>2285</v>
      </c>
      <c r="Z80" s="16">
        <v>217</v>
      </c>
      <c r="AA80" s="16">
        <f t="shared" si="6"/>
        <v>2068</v>
      </c>
      <c r="AB80" s="16">
        <v>519</v>
      </c>
      <c r="AC80" s="16">
        <v>8</v>
      </c>
      <c r="AD80" s="16">
        <f t="shared" si="7"/>
        <v>511</v>
      </c>
      <c r="AE80" s="16">
        <v>189</v>
      </c>
      <c r="AF80" s="16">
        <v>1816</v>
      </c>
      <c r="AH80" s="18">
        <v>1960</v>
      </c>
      <c r="AI80" s="16">
        <v>19547</v>
      </c>
      <c r="AJ80" s="16">
        <f t="shared" si="8"/>
        <v>391</v>
      </c>
      <c r="AK80" s="16">
        <v>21</v>
      </c>
      <c r="AL80" s="16">
        <v>136</v>
      </c>
      <c r="AM80" s="16">
        <v>234</v>
      </c>
      <c r="AN80" s="16">
        <v>762</v>
      </c>
      <c r="AO80" s="16">
        <v>1420</v>
      </c>
      <c r="AP80" s="16">
        <v>14535</v>
      </c>
      <c r="AQ80" s="16">
        <f t="shared" si="9"/>
        <v>524</v>
      </c>
      <c r="AR80" s="16">
        <v>275</v>
      </c>
      <c r="AS80" s="16">
        <v>249</v>
      </c>
      <c r="AT80" s="16">
        <f t="shared" si="10"/>
        <v>1915</v>
      </c>
      <c r="AU80" s="16"/>
      <c r="AV80" s="18">
        <v>1960</v>
      </c>
      <c r="AW80" s="16">
        <f t="shared" si="11"/>
        <v>19547</v>
      </c>
      <c r="AX80" s="16">
        <f t="shared" si="12"/>
        <v>178</v>
      </c>
      <c r="AY80" s="16">
        <v>169</v>
      </c>
      <c r="AZ80" s="16">
        <v>169</v>
      </c>
      <c r="BA80" s="16">
        <v>0</v>
      </c>
      <c r="BB80" s="16">
        <v>9</v>
      </c>
      <c r="BC80" s="16">
        <v>9</v>
      </c>
      <c r="BD80" s="16">
        <v>0</v>
      </c>
      <c r="BE80" s="16">
        <v>14374</v>
      </c>
      <c r="BF80" s="16">
        <v>230</v>
      </c>
      <c r="BG80" s="16">
        <f t="shared" si="13"/>
        <v>14144</v>
      </c>
      <c r="BH80" s="16">
        <v>4995</v>
      </c>
      <c r="BJ80" s="18">
        <v>1960</v>
      </c>
      <c r="BK80" s="16">
        <v>26717</v>
      </c>
      <c r="BL80" s="16">
        <v>3901</v>
      </c>
      <c r="BM80" s="16">
        <v>224</v>
      </c>
      <c r="BN80" s="16">
        <v>923</v>
      </c>
      <c r="BO80" s="16">
        <v>2442</v>
      </c>
      <c r="BP80" s="16">
        <f t="shared" si="14"/>
        <v>312</v>
      </c>
      <c r="BQ80" s="16">
        <v>2937</v>
      </c>
      <c r="BR80" s="16">
        <v>1624</v>
      </c>
      <c r="BS80" s="16">
        <v>13250</v>
      </c>
      <c r="BT80" s="16">
        <f t="shared" si="15"/>
        <v>3816</v>
      </c>
      <c r="BU80" s="16">
        <v>2288</v>
      </c>
      <c r="BV80" s="16">
        <v>1528</v>
      </c>
      <c r="BW80" s="16">
        <f t="shared" si="16"/>
        <v>3631</v>
      </c>
      <c r="BX80" s="16"/>
      <c r="BY80" s="45"/>
      <c r="BZ80" s="18">
        <v>1960</v>
      </c>
      <c r="CA80" s="16">
        <f t="shared" si="17"/>
        <v>26717</v>
      </c>
      <c r="CB80" s="16">
        <f t="shared" si="18"/>
        <v>10386</v>
      </c>
      <c r="CC80" s="16">
        <v>8952</v>
      </c>
      <c r="CD80" s="16">
        <v>8628</v>
      </c>
      <c r="CE80" s="16">
        <f t="shared" si="19"/>
        <v>324</v>
      </c>
      <c r="CF80" s="16">
        <v>1434</v>
      </c>
      <c r="CG80" s="16">
        <v>1378</v>
      </c>
      <c r="CH80" s="16">
        <f t="shared" si="20"/>
        <v>56</v>
      </c>
      <c r="CI80" s="16">
        <v>12427</v>
      </c>
      <c r="CJ80" s="16">
        <v>3011</v>
      </c>
      <c r="CK80" s="16">
        <f t="shared" si="21"/>
        <v>9416</v>
      </c>
      <c r="CL80" s="16">
        <v>3904</v>
      </c>
      <c r="CM80" s="45"/>
      <c r="CN80" s="18">
        <v>1960</v>
      </c>
      <c r="CO80" s="16">
        <v>48896</v>
      </c>
      <c r="CP80" s="16">
        <f t="shared" si="22"/>
        <v>5995</v>
      </c>
      <c r="CQ80" s="16">
        <f t="shared" si="23"/>
        <v>39544</v>
      </c>
      <c r="CR80" s="16">
        <f t="shared" si="24"/>
        <v>3357</v>
      </c>
      <c r="CT80" s="18">
        <v>1960</v>
      </c>
      <c r="CU80" s="16">
        <f t="shared" si="25"/>
        <v>48896</v>
      </c>
      <c r="CV80" s="16">
        <v>7874</v>
      </c>
      <c r="CW80" s="16">
        <f t="shared" si="26"/>
        <v>10472</v>
      </c>
      <c r="CX80" s="16">
        <v>9077</v>
      </c>
      <c r="CY80" s="16">
        <f t="shared" si="27"/>
        <v>1395</v>
      </c>
      <c r="CZ80" s="16">
        <v>21445</v>
      </c>
      <c r="DA80" s="16">
        <f t="shared" si="29"/>
        <v>9105</v>
      </c>
      <c r="DB80" s="42"/>
      <c r="DC80" s="42"/>
      <c r="DD80" s="42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42"/>
      <c r="DP80" s="16"/>
      <c r="DQ80" s="16"/>
      <c r="DR80" s="16"/>
      <c r="DS80" s="42"/>
      <c r="DT80" s="42"/>
      <c r="EG80" s="16"/>
      <c r="EH80" s="64"/>
      <c r="EI80" s="64"/>
      <c r="EK80" s="64"/>
      <c r="EL80" s="64"/>
      <c r="EM80" s="64"/>
    </row>
    <row r="81" spans="1:143" x14ac:dyDescent="0.3">
      <c r="A81" s="18">
        <v>1961</v>
      </c>
      <c r="B81" s="16">
        <v>14547</v>
      </c>
      <c r="C81" s="16">
        <v>5501</v>
      </c>
      <c r="D81" s="16">
        <f t="shared" si="0"/>
        <v>1292</v>
      </c>
      <c r="E81" s="16">
        <v>916</v>
      </c>
      <c r="F81" s="16">
        <v>376</v>
      </c>
      <c r="G81" s="16">
        <f t="shared" si="1"/>
        <v>5434</v>
      </c>
      <c r="H81" s="16">
        <v>839</v>
      </c>
      <c r="I81" s="16">
        <v>4595</v>
      </c>
      <c r="J81" s="16">
        <f t="shared" si="30"/>
        <v>1187</v>
      </c>
      <c r="K81" s="16">
        <v>1020</v>
      </c>
      <c r="L81" s="16">
        <v>167</v>
      </c>
      <c r="M81" s="16">
        <v>156</v>
      </c>
      <c r="N81" s="16">
        <f t="shared" si="2"/>
        <v>11</v>
      </c>
      <c r="O81" s="16">
        <f t="shared" si="3"/>
        <v>1133</v>
      </c>
      <c r="P81" s="16">
        <v>21</v>
      </c>
      <c r="Q81" s="16">
        <v>1112</v>
      </c>
      <c r="R81" s="48"/>
      <c r="S81" s="18">
        <v>1961</v>
      </c>
      <c r="T81" s="16">
        <f t="shared" si="4"/>
        <v>14547</v>
      </c>
      <c r="U81" s="16">
        <f t="shared" si="5"/>
        <v>8632</v>
      </c>
      <c r="V81" s="16">
        <v>7994</v>
      </c>
      <c r="W81" s="16">
        <v>638</v>
      </c>
      <c r="X81" s="16">
        <f t="shared" si="28"/>
        <v>3065</v>
      </c>
      <c r="Y81" s="16">
        <v>2567</v>
      </c>
      <c r="Z81" s="16">
        <v>349</v>
      </c>
      <c r="AA81" s="16">
        <f t="shared" si="6"/>
        <v>2218</v>
      </c>
      <c r="AB81" s="16">
        <v>498</v>
      </c>
      <c r="AC81" s="16">
        <v>4</v>
      </c>
      <c r="AD81" s="16">
        <f t="shared" si="7"/>
        <v>494</v>
      </c>
      <c r="AE81" s="16">
        <v>181</v>
      </c>
      <c r="AF81" s="16">
        <v>2669</v>
      </c>
      <c r="AH81" s="18">
        <v>1961</v>
      </c>
      <c r="AI81" s="16">
        <v>23054</v>
      </c>
      <c r="AJ81" s="16">
        <f t="shared" si="8"/>
        <v>298</v>
      </c>
      <c r="AK81" s="16">
        <v>77</v>
      </c>
      <c r="AL81" s="16">
        <v>83</v>
      </c>
      <c r="AM81" s="16">
        <v>138</v>
      </c>
      <c r="AN81" s="16">
        <v>665</v>
      </c>
      <c r="AO81" s="16">
        <v>1521</v>
      </c>
      <c r="AP81" s="16">
        <v>16904</v>
      </c>
      <c r="AQ81" s="16">
        <f t="shared" si="9"/>
        <v>677</v>
      </c>
      <c r="AR81" s="16">
        <v>438</v>
      </c>
      <c r="AS81" s="16">
        <v>239</v>
      </c>
      <c r="AT81" s="16">
        <f t="shared" si="10"/>
        <v>2989</v>
      </c>
      <c r="AU81" s="16"/>
      <c r="AV81" s="18">
        <v>1961</v>
      </c>
      <c r="AW81" s="16">
        <f t="shared" si="11"/>
        <v>23054</v>
      </c>
      <c r="AX81" s="16">
        <f t="shared" si="12"/>
        <v>175</v>
      </c>
      <c r="AY81" s="16">
        <v>158</v>
      </c>
      <c r="AZ81" s="16">
        <v>158</v>
      </c>
      <c r="BA81" s="16">
        <v>0</v>
      </c>
      <c r="BB81" s="16">
        <v>17</v>
      </c>
      <c r="BC81" s="16">
        <v>17</v>
      </c>
      <c r="BD81" s="16">
        <v>0</v>
      </c>
      <c r="BE81" s="16">
        <v>17227</v>
      </c>
      <c r="BF81" s="16">
        <v>282</v>
      </c>
      <c r="BG81" s="16">
        <f t="shared" si="13"/>
        <v>16945</v>
      </c>
      <c r="BH81" s="16">
        <v>5652</v>
      </c>
      <c r="BJ81" s="18">
        <v>1961</v>
      </c>
      <c r="BK81" s="16">
        <v>30338</v>
      </c>
      <c r="BL81" s="16">
        <v>4448</v>
      </c>
      <c r="BM81" s="16">
        <v>317</v>
      </c>
      <c r="BN81" s="16">
        <v>1143</v>
      </c>
      <c r="BO81" s="16">
        <v>2649</v>
      </c>
      <c r="BP81" s="16">
        <f t="shared" si="14"/>
        <v>339</v>
      </c>
      <c r="BQ81" s="16">
        <v>3428</v>
      </c>
      <c r="BR81" s="16">
        <v>1932</v>
      </c>
      <c r="BS81" s="16">
        <v>14799</v>
      </c>
      <c r="BT81" s="16">
        <f t="shared" si="15"/>
        <v>4244</v>
      </c>
      <c r="BU81" s="16">
        <v>2527</v>
      </c>
      <c r="BV81" s="16">
        <v>1717</v>
      </c>
      <c r="BW81" s="16">
        <f t="shared" si="16"/>
        <v>4136</v>
      </c>
      <c r="BX81" s="16"/>
      <c r="BY81" s="45"/>
      <c r="BZ81" s="18">
        <v>1961</v>
      </c>
      <c r="CA81" s="16">
        <f t="shared" si="17"/>
        <v>30338</v>
      </c>
      <c r="CB81" s="16">
        <f t="shared" si="18"/>
        <v>11149</v>
      </c>
      <c r="CC81" s="16">
        <v>9534</v>
      </c>
      <c r="CD81" s="16">
        <v>9225</v>
      </c>
      <c r="CE81" s="16">
        <f t="shared" si="19"/>
        <v>309</v>
      </c>
      <c r="CF81" s="16">
        <v>1615</v>
      </c>
      <c r="CG81" s="16">
        <v>1436</v>
      </c>
      <c r="CH81" s="16">
        <f t="shared" si="20"/>
        <v>179</v>
      </c>
      <c r="CI81" s="16">
        <v>14973</v>
      </c>
      <c r="CJ81" s="16">
        <v>3518</v>
      </c>
      <c r="CK81" s="16">
        <f t="shared" si="21"/>
        <v>11455</v>
      </c>
      <c r="CL81" s="16">
        <v>4216</v>
      </c>
      <c r="CM81" s="45"/>
      <c r="CN81" s="18">
        <v>1961</v>
      </c>
      <c r="CO81" s="16">
        <v>57480</v>
      </c>
      <c r="CP81" s="16">
        <f t="shared" si="22"/>
        <v>5895</v>
      </c>
      <c r="CQ81" s="16">
        <f t="shared" si="23"/>
        <v>45975</v>
      </c>
      <c r="CR81" s="16">
        <f t="shared" si="24"/>
        <v>5610</v>
      </c>
      <c r="CT81" s="18">
        <v>1961</v>
      </c>
      <c r="CU81" s="16">
        <f t="shared" si="25"/>
        <v>57480</v>
      </c>
      <c r="CV81" s="16">
        <v>8274</v>
      </c>
      <c r="CW81" s="16">
        <f t="shared" si="26"/>
        <v>11192</v>
      </c>
      <c r="CX81" s="16">
        <v>9735</v>
      </c>
      <c r="CY81" s="16">
        <f t="shared" si="27"/>
        <v>1457</v>
      </c>
      <c r="CZ81" s="16">
        <v>26355</v>
      </c>
      <c r="DA81" s="16">
        <f t="shared" si="29"/>
        <v>11659</v>
      </c>
      <c r="DB81" s="42"/>
      <c r="DC81" s="42"/>
      <c r="DD81" s="42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42"/>
      <c r="DP81" s="16"/>
      <c r="DQ81" s="16"/>
      <c r="DR81" s="16"/>
      <c r="DS81" s="42"/>
      <c r="DT81" s="42"/>
      <c r="EG81" s="16"/>
      <c r="EH81" s="64"/>
      <c r="EI81" s="64"/>
      <c r="EK81" s="64"/>
      <c r="EL81" s="64"/>
      <c r="EM81" s="64"/>
    </row>
    <row r="82" spans="1:143" x14ac:dyDescent="0.3">
      <c r="A82" s="18">
        <v>1962</v>
      </c>
      <c r="B82" s="16">
        <v>16041</v>
      </c>
      <c r="C82" s="16">
        <v>5729</v>
      </c>
      <c r="D82" s="16">
        <f t="shared" si="0"/>
        <v>383</v>
      </c>
      <c r="E82" s="16">
        <v>0</v>
      </c>
      <c r="F82" s="16">
        <v>383</v>
      </c>
      <c r="G82" s="16">
        <f t="shared" si="1"/>
        <v>7645</v>
      </c>
      <c r="H82" s="16">
        <v>636</v>
      </c>
      <c r="I82" s="16">
        <v>7009</v>
      </c>
      <c r="J82" s="16">
        <f t="shared" si="30"/>
        <v>1116</v>
      </c>
      <c r="K82" s="16">
        <v>985</v>
      </c>
      <c r="L82" s="16">
        <v>131</v>
      </c>
      <c r="M82" s="16">
        <v>107</v>
      </c>
      <c r="N82" s="16">
        <f t="shared" si="2"/>
        <v>24</v>
      </c>
      <c r="O82" s="16">
        <f t="shared" si="3"/>
        <v>1168</v>
      </c>
      <c r="P82" s="16">
        <v>29</v>
      </c>
      <c r="Q82" s="16">
        <v>1139</v>
      </c>
      <c r="R82" s="48"/>
      <c r="S82" s="18">
        <v>1962</v>
      </c>
      <c r="T82" s="16">
        <f t="shared" si="4"/>
        <v>16041</v>
      </c>
      <c r="U82" s="16">
        <f t="shared" si="5"/>
        <v>9562</v>
      </c>
      <c r="V82" s="16">
        <v>8866</v>
      </c>
      <c r="W82" s="16">
        <v>696</v>
      </c>
      <c r="X82" s="16">
        <f t="shared" si="28"/>
        <v>3336</v>
      </c>
      <c r="Y82" s="16">
        <v>2882</v>
      </c>
      <c r="Z82" s="16">
        <v>347</v>
      </c>
      <c r="AA82" s="16">
        <f t="shared" si="6"/>
        <v>2535</v>
      </c>
      <c r="AB82" s="16">
        <v>454</v>
      </c>
      <c r="AC82" s="16">
        <v>6</v>
      </c>
      <c r="AD82" s="16">
        <f t="shared" si="7"/>
        <v>448</v>
      </c>
      <c r="AE82" s="16">
        <v>208</v>
      </c>
      <c r="AF82" s="16">
        <v>2935</v>
      </c>
      <c r="AH82" s="18">
        <v>1962</v>
      </c>
      <c r="AI82" s="16">
        <v>29975</v>
      </c>
      <c r="AJ82" s="16">
        <f t="shared" si="8"/>
        <v>298</v>
      </c>
      <c r="AK82" s="16">
        <v>66</v>
      </c>
      <c r="AL82" s="16">
        <v>84</v>
      </c>
      <c r="AM82" s="16">
        <v>148</v>
      </c>
      <c r="AN82" s="16">
        <v>803</v>
      </c>
      <c r="AO82" s="16">
        <v>1733</v>
      </c>
      <c r="AP82" s="16">
        <v>19178</v>
      </c>
      <c r="AQ82" s="16">
        <f t="shared" si="9"/>
        <v>634</v>
      </c>
      <c r="AR82" s="16">
        <v>427</v>
      </c>
      <c r="AS82" s="16">
        <v>207</v>
      </c>
      <c r="AT82" s="16">
        <f t="shared" si="10"/>
        <v>7329</v>
      </c>
      <c r="AU82" s="16"/>
      <c r="AV82" s="18">
        <v>1962</v>
      </c>
      <c r="AW82" s="16">
        <f t="shared" si="11"/>
        <v>29975</v>
      </c>
      <c r="AX82" s="16">
        <f t="shared" si="12"/>
        <v>201</v>
      </c>
      <c r="AY82" s="16">
        <v>194</v>
      </c>
      <c r="AZ82" s="16">
        <v>194</v>
      </c>
      <c r="BA82" s="16">
        <v>0</v>
      </c>
      <c r="BB82" s="16">
        <v>7</v>
      </c>
      <c r="BC82" s="16">
        <v>7</v>
      </c>
      <c r="BD82" s="16">
        <v>0</v>
      </c>
      <c r="BE82" s="16">
        <v>23458</v>
      </c>
      <c r="BF82" s="16">
        <v>497</v>
      </c>
      <c r="BG82" s="16">
        <f t="shared" si="13"/>
        <v>22961</v>
      </c>
      <c r="BH82" s="16">
        <v>6316</v>
      </c>
      <c r="BJ82" s="18">
        <v>1962</v>
      </c>
      <c r="BK82" s="16">
        <v>35255</v>
      </c>
      <c r="BL82" s="16">
        <v>5069</v>
      </c>
      <c r="BM82" s="16">
        <v>364</v>
      </c>
      <c r="BN82" s="16">
        <v>1297</v>
      </c>
      <c r="BO82" s="16">
        <v>3020</v>
      </c>
      <c r="BP82" s="16">
        <f t="shared" si="14"/>
        <v>388</v>
      </c>
      <c r="BQ82" s="16">
        <v>4373</v>
      </c>
      <c r="BR82" s="16">
        <v>2544</v>
      </c>
      <c r="BS82" s="16">
        <v>16763</v>
      </c>
      <c r="BT82" s="16">
        <f t="shared" si="15"/>
        <v>4907</v>
      </c>
      <c r="BU82" s="16">
        <v>2872</v>
      </c>
      <c r="BV82" s="16">
        <v>2035</v>
      </c>
      <c r="BW82" s="16">
        <f t="shared" si="16"/>
        <v>4619</v>
      </c>
      <c r="BX82" s="16"/>
      <c r="BY82" s="45"/>
      <c r="BZ82" s="18">
        <v>1962</v>
      </c>
      <c r="CA82" s="16">
        <f t="shared" si="17"/>
        <v>35255</v>
      </c>
      <c r="CB82" s="16">
        <f t="shared" si="18"/>
        <v>12496</v>
      </c>
      <c r="CC82" s="16">
        <v>11064</v>
      </c>
      <c r="CD82" s="16">
        <v>10589</v>
      </c>
      <c r="CE82" s="16">
        <f t="shared" si="19"/>
        <v>475</v>
      </c>
      <c r="CF82" s="16">
        <v>1432</v>
      </c>
      <c r="CG82" s="16">
        <v>1395</v>
      </c>
      <c r="CH82" s="16">
        <f t="shared" si="20"/>
        <v>37</v>
      </c>
      <c r="CI82" s="16">
        <v>18094</v>
      </c>
      <c r="CJ82" s="16">
        <v>3916</v>
      </c>
      <c r="CK82" s="16">
        <f t="shared" si="21"/>
        <v>14178</v>
      </c>
      <c r="CL82" s="16">
        <v>4665</v>
      </c>
      <c r="CM82" s="45"/>
      <c r="CN82" s="18">
        <v>1962</v>
      </c>
      <c r="CO82" s="16">
        <v>65906</v>
      </c>
      <c r="CP82" s="16">
        <f t="shared" si="22"/>
        <v>6159</v>
      </c>
      <c r="CQ82" s="16">
        <f t="shared" si="23"/>
        <v>53422</v>
      </c>
      <c r="CR82" s="16">
        <f t="shared" si="24"/>
        <v>6325</v>
      </c>
      <c r="CT82" s="18">
        <v>1962</v>
      </c>
      <c r="CU82" s="16">
        <f t="shared" si="25"/>
        <v>65906</v>
      </c>
      <c r="CV82" s="16">
        <v>9145</v>
      </c>
      <c r="CW82" s="16">
        <f t="shared" si="26"/>
        <v>12538</v>
      </c>
      <c r="CX82" s="16">
        <v>11130</v>
      </c>
      <c r="CY82" s="16">
        <f t="shared" si="27"/>
        <v>1408</v>
      </c>
      <c r="CZ82" s="16">
        <v>31288</v>
      </c>
      <c r="DA82" s="16">
        <f t="shared" si="29"/>
        <v>12935</v>
      </c>
      <c r="DB82" s="42"/>
      <c r="DC82" s="42"/>
      <c r="DD82" s="42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42"/>
      <c r="DP82" s="16"/>
      <c r="DQ82" s="16"/>
      <c r="DR82" s="16"/>
      <c r="DS82" s="42"/>
      <c r="DT82" s="42"/>
      <c r="EG82" s="16"/>
      <c r="EH82" s="64"/>
      <c r="EI82" s="64"/>
      <c r="EK82" s="64"/>
      <c r="EL82" s="64"/>
      <c r="EM82" s="64"/>
    </row>
    <row r="83" spans="1:143" x14ac:dyDescent="0.3">
      <c r="A83" s="18">
        <v>1963</v>
      </c>
      <c r="B83" s="16">
        <v>18067</v>
      </c>
      <c r="C83" s="16">
        <v>7044</v>
      </c>
      <c r="D83" s="16">
        <f t="shared" si="0"/>
        <v>1808</v>
      </c>
      <c r="E83" s="16">
        <v>0</v>
      </c>
      <c r="F83" s="16">
        <v>1808</v>
      </c>
      <c r="G83" s="16">
        <f t="shared" si="1"/>
        <v>6260</v>
      </c>
      <c r="H83" s="16">
        <v>631</v>
      </c>
      <c r="I83" s="16">
        <v>5629</v>
      </c>
      <c r="J83" s="16">
        <f t="shared" si="30"/>
        <v>1399</v>
      </c>
      <c r="K83" s="16">
        <v>1303</v>
      </c>
      <c r="L83" s="16">
        <v>96</v>
      </c>
      <c r="M83" s="16">
        <v>77</v>
      </c>
      <c r="N83" s="16">
        <f t="shared" si="2"/>
        <v>19</v>
      </c>
      <c r="O83" s="16">
        <f t="shared" si="3"/>
        <v>1556</v>
      </c>
      <c r="P83" s="16">
        <v>27</v>
      </c>
      <c r="Q83" s="16">
        <v>1529</v>
      </c>
      <c r="R83" s="48"/>
      <c r="S83" s="18">
        <v>1963</v>
      </c>
      <c r="T83" s="16">
        <f t="shared" si="4"/>
        <v>18067</v>
      </c>
      <c r="U83" s="16">
        <f t="shared" si="5"/>
        <v>10735</v>
      </c>
      <c r="V83" s="16">
        <v>10005</v>
      </c>
      <c r="W83" s="16">
        <v>730</v>
      </c>
      <c r="X83" s="16">
        <f t="shared" si="28"/>
        <v>3761</v>
      </c>
      <c r="Y83" s="16">
        <v>3262</v>
      </c>
      <c r="Z83" s="16">
        <v>375</v>
      </c>
      <c r="AA83" s="16">
        <f t="shared" si="6"/>
        <v>2887</v>
      </c>
      <c r="AB83" s="16">
        <v>499</v>
      </c>
      <c r="AC83" s="16">
        <v>10</v>
      </c>
      <c r="AD83" s="16">
        <f t="shared" si="7"/>
        <v>489</v>
      </c>
      <c r="AE83" s="16">
        <v>879</v>
      </c>
      <c r="AF83" s="16">
        <v>2692</v>
      </c>
      <c r="AH83" s="18">
        <v>1963</v>
      </c>
      <c r="AI83" s="16">
        <v>29700</v>
      </c>
      <c r="AJ83" s="16">
        <f t="shared" si="8"/>
        <v>571</v>
      </c>
      <c r="AK83" s="16">
        <v>112</v>
      </c>
      <c r="AL83" s="16">
        <v>253</v>
      </c>
      <c r="AM83" s="16">
        <v>206</v>
      </c>
      <c r="AN83" s="16">
        <v>401</v>
      </c>
      <c r="AO83" s="16">
        <v>1912</v>
      </c>
      <c r="AP83" s="16">
        <v>21239</v>
      </c>
      <c r="AQ83" s="16">
        <f t="shared" si="9"/>
        <v>1759</v>
      </c>
      <c r="AR83" s="16">
        <v>662</v>
      </c>
      <c r="AS83" s="16">
        <v>1097</v>
      </c>
      <c r="AT83" s="16">
        <f t="shared" si="10"/>
        <v>3818</v>
      </c>
      <c r="AU83" s="16"/>
      <c r="AV83" s="18">
        <v>1963</v>
      </c>
      <c r="AW83" s="16">
        <f t="shared" si="11"/>
        <v>29700</v>
      </c>
      <c r="AX83" s="16">
        <f t="shared" si="12"/>
        <v>231</v>
      </c>
      <c r="AY83" s="16">
        <v>224</v>
      </c>
      <c r="AZ83" s="16">
        <v>224</v>
      </c>
      <c r="BA83" s="16">
        <v>0</v>
      </c>
      <c r="BB83" s="16">
        <v>7</v>
      </c>
      <c r="BC83" s="16">
        <v>7</v>
      </c>
      <c r="BD83" s="16">
        <v>0</v>
      </c>
      <c r="BE83" s="16">
        <v>22871</v>
      </c>
      <c r="BF83" s="16">
        <v>263</v>
      </c>
      <c r="BG83" s="16">
        <f t="shared" si="13"/>
        <v>22608</v>
      </c>
      <c r="BH83" s="16">
        <v>6598</v>
      </c>
      <c r="BJ83" s="18">
        <v>1963</v>
      </c>
      <c r="BK83" s="16">
        <v>43185</v>
      </c>
      <c r="BL83" s="16">
        <v>6625</v>
      </c>
      <c r="BM83" s="16">
        <v>997</v>
      </c>
      <c r="BN83" s="16">
        <v>1272</v>
      </c>
      <c r="BO83" s="16">
        <v>3916</v>
      </c>
      <c r="BP83" s="16">
        <f t="shared" si="14"/>
        <v>440</v>
      </c>
      <c r="BQ83" s="16">
        <v>6413</v>
      </c>
      <c r="BR83" s="16">
        <v>2867</v>
      </c>
      <c r="BS83" s="16">
        <v>20047</v>
      </c>
      <c r="BT83" s="16">
        <f t="shared" si="15"/>
        <v>5114</v>
      </c>
      <c r="BU83" s="16">
        <v>3085</v>
      </c>
      <c r="BV83" s="16">
        <v>2029</v>
      </c>
      <c r="BW83" s="16">
        <f t="shared" si="16"/>
        <v>6035</v>
      </c>
      <c r="BX83" s="16"/>
      <c r="BY83" s="45"/>
      <c r="BZ83" s="18">
        <v>1963</v>
      </c>
      <c r="CA83" s="16">
        <f t="shared" si="17"/>
        <v>43185</v>
      </c>
      <c r="CB83" s="16">
        <f t="shared" si="18"/>
        <v>14662</v>
      </c>
      <c r="CC83" s="16">
        <v>13163</v>
      </c>
      <c r="CD83" s="16">
        <v>12818</v>
      </c>
      <c r="CE83" s="16">
        <f t="shared" si="19"/>
        <v>345</v>
      </c>
      <c r="CF83" s="16">
        <v>1499</v>
      </c>
      <c r="CG83" s="16">
        <v>1447</v>
      </c>
      <c r="CH83" s="16">
        <f t="shared" si="20"/>
        <v>52</v>
      </c>
      <c r="CI83" s="16">
        <v>22431</v>
      </c>
      <c r="CJ83" s="16">
        <v>4818</v>
      </c>
      <c r="CK83" s="16">
        <f t="shared" si="21"/>
        <v>17613</v>
      </c>
      <c r="CL83" s="16">
        <v>6092</v>
      </c>
      <c r="CM83" s="45"/>
      <c r="CN83" s="18">
        <v>1963</v>
      </c>
      <c r="CO83" s="16">
        <v>77220</v>
      </c>
      <c r="CP83" s="16">
        <f t="shared" si="22"/>
        <v>8153</v>
      </c>
      <c r="CQ83" s="16">
        <f t="shared" si="23"/>
        <v>60947</v>
      </c>
      <c r="CR83" s="16">
        <f t="shared" si="24"/>
        <v>8120</v>
      </c>
      <c r="CT83" s="18">
        <v>1963</v>
      </c>
      <c r="CU83" s="16">
        <f t="shared" si="25"/>
        <v>77220</v>
      </c>
      <c r="CV83" s="16">
        <v>10264</v>
      </c>
      <c r="CW83" s="16">
        <f t="shared" si="26"/>
        <v>14882</v>
      </c>
      <c r="CX83" s="16">
        <v>13418</v>
      </c>
      <c r="CY83" s="16">
        <f t="shared" si="27"/>
        <v>1464</v>
      </c>
      <c r="CZ83" s="16">
        <v>37760</v>
      </c>
      <c r="DA83" s="16">
        <f t="shared" si="29"/>
        <v>14314</v>
      </c>
      <c r="DB83" s="42"/>
      <c r="DC83" s="42"/>
      <c r="DD83" s="42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42"/>
      <c r="DP83" s="16"/>
      <c r="DQ83" s="16"/>
      <c r="DR83" s="16"/>
      <c r="DS83" s="42"/>
      <c r="DT83" s="42"/>
      <c r="EG83" s="16"/>
      <c r="EH83" s="64"/>
      <c r="EI83" s="64"/>
      <c r="EK83" s="64"/>
      <c r="EL83" s="64"/>
      <c r="EM83" s="64"/>
    </row>
    <row r="84" spans="1:143" x14ac:dyDescent="0.3">
      <c r="A84" s="18">
        <v>1964</v>
      </c>
      <c r="B84" s="16">
        <v>19365</v>
      </c>
      <c r="C84" s="16">
        <v>7699</v>
      </c>
      <c r="D84" s="16">
        <f t="shared" si="0"/>
        <v>1963</v>
      </c>
      <c r="E84" s="16">
        <v>2323</v>
      </c>
      <c r="F84" s="16">
        <v>-360</v>
      </c>
      <c r="G84" s="16">
        <f t="shared" si="1"/>
        <v>6054</v>
      </c>
      <c r="H84" s="16">
        <v>640</v>
      </c>
      <c r="I84" s="16">
        <v>5414</v>
      </c>
      <c r="J84" s="16">
        <f t="shared" si="30"/>
        <v>1838</v>
      </c>
      <c r="K84" s="16">
        <v>1305</v>
      </c>
      <c r="L84" s="16">
        <v>533</v>
      </c>
      <c r="M84" s="16">
        <v>77</v>
      </c>
      <c r="N84" s="16">
        <f t="shared" si="2"/>
        <v>456</v>
      </c>
      <c r="O84" s="16">
        <f t="shared" si="3"/>
        <v>1811</v>
      </c>
      <c r="P84" s="16">
        <v>27</v>
      </c>
      <c r="Q84" s="16">
        <v>1784</v>
      </c>
      <c r="R84" s="48"/>
      <c r="S84" s="18">
        <v>1964</v>
      </c>
      <c r="T84" s="16">
        <f t="shared" si="4"/>
        <v>19365</v>
      </c>
      <c r="U84" s="16">
        <f t="shared" si="5"/>
        <v>12415</v>
      </c>
      <c r="V84" s="16">
        <v>11626</v>
      </c>
      <c r="W84" s="16">
        <v>789</v>
      </c>
      <c r="X84" s="16">
        <f t="shared" si="28"/>
        <v>4281</v>
      </c>
      <c r="Y84" s="16">
        <v>3726</v>
      </c>
      <c r="Z84" s="16">
        <v>403</v>
      </c>
      <c r="AA84" s="16">
        <f t="shared" si="6"/>
        <v>3323</v>
      </c>
      <c r="AB84" s="16">
        <v>555</v>
      </c>
      <c r="AC84" s="16">
        <v>7</v>
      </c>
      <c r="AD84" s="16">
        <f t="shared" si="7"/>
        <v>548</v>
      </c>
      <c r="AE84" s="16">
        <v>365</v>
      </c>
      <c r="AF84" s="16">
        <v>2304</v>
      </c>
      <c r="AH84" s="18">
        <v>1964</v>
      </c>
      <c r="AI84" s="16">
        <v>34425</v>
      </c>
      <c r="AJ84" s="16">
        <f t="shared" si="8"/>
        <v>766</v>
      </c>
      <c r="AK84" s="16">
        <v>56</v>
      </c>
      <c r="AL84" s="16">
        <v>507</v>
      </c>
      <c r="AM84" s="16">
        <v>203</v>
      </c>
      <c r="AN84" s="16">
        <v>578</v>
      </c>
      <c r="AO84" s="16">
        <v>2169</v>
      </c>
      <c r="AP84" s="16">
        <v>25922</v>
      </c>
      <c r="AQ84" s="16">
        <f t="shared" si="9"/>
        <v>2302</v>
      </c>
      <c r="AR84" s="16">
        <v>807</v>
      </c>
      <c r="AS84" s="16">
        <v>1495</v>
      </c>
      <c r="AT84" s="16">
        <f t="shared" si="10"/>
        <v>2688</v>
      </c>
      <c r="AU84" s="16"/>
      <c r="AV84" s="18">
        <v>1964</v>
      </c>
      <c r="AW84" s="16">
        <f t="shared" si="11"/>
        <v>34425</v>
      </c>
      <c r="AX84" s="16">
        <f t="shared" si="12"/>
        <v>238</v>
      </c>
      <c r="AY84" s="16">
        <v>229</v>
      </c>
      <c r="AZ84" s="16">
        <v>229</v>
      </c>
      <c r="BA84" s="16">
        <v>0</v>
      </c>
      <c r="BB84" s="16">
        <v>9</v>
      </c>
      <c r="BC84" s="16">
        <v>9</v>
      </c>
      <c r="BD84" s="16">
        <v>0</v>
      </c>
      <c r="BE84" s="16">
        <v>26534</v>
      </c>
      <c r="BF84" s="16">
        <v>294</v>
      </c>
      <c r="BG84" s="16">
        <f t="shared" si="13"/>
        <v>26240</v>
      </c>
      <c r="BH84" s="16">
        <v>7653</v>
      </c>
      <c r="BJ84" s="18">
        <v>1964</v>
      </c>
      <c r="BK84" s="16">
        <v>53895</v>
      </c>
      <c r="BL84" s="16">
        <v>6670</v>
      </c>
      <c r="BM84" s="16">
        <v>922</v>
      </c>
      <c r="BN84" s="16">
        <v>1384</v>
      </c>
      <c r="BO84" s="16">
        <v>3910</v>
      </c>
      <c r="BP84" s="16">
        <f t="shared" si="14"/>
        <v>454</v>
      </c>
      <c r="BQ84" s="16">
        <v>9726</v>
      </c>
      <c r="BR84" s="16">
        <v>3148</v>
      </c>
      <c r="BS84" s="16">
        <v>25438</v>
      </c>
      <c r="BT84" s="16">
        <f t="shared" si="15"/>
        <v>5956</v>
      </c>
      <c r="BU84" s="16">
        <v>4016</v>
      </c>
      <c r="BV84" s="16">
        <v>1940</v>
      </c>
      <c r="BW84" s="16">
        <f t="shared" si="16"/>
        <v>6867</v>
      </c>
      <c r="BX84" s="16"/>
      <c r="BY84" s="45"/>
      <c r="BZ84" s="18">
        <v>1964</v>
      </c>
      <c r="CA84" s="16">
        <f t="shared" si="17"/>
        <v>53895</v>
      </c>
      <c r="CB84" s="16">
        <f t="shared" si="18"/>
        <v>17176</v>
      </c>
      <c r="CC84" s="16">
        <v>15512</v>
      </c>
      <c r="CD84" s="16">
        <v>15085</v>
      </c>
      <c r="CE84" s="16">
        <f t="shared" si="19"/>
        <v>427</v>
      </c>
      <c r="CF84" s="16">
        <v>1664</v>
      </c>
      <c r="CG84" s="16">
        <v>1619</v>
      </c>
      <c r="CH84" s="16">
        <f t="shared" si="20"/>
        <v>45</v>
      </c>
      <c r="CI84" s="16">
        <v>28945</v>
      </c>
      <c r="CJ84" s="16">
        <v>6214</v>
      </c>
      <c r="CK84" s="16">
        <f t="shared" si="21"/>
        <v>22731</v>
      </c>
      <c r="CL84" s="16">
        <v>7774</v>
      </c>
      <c r="CM84" s="45"/>
      <c r="CN84" s="18">
        <v>1964</v>
      </c>
      <c r="CO84" s="16">
        <v>91797</v>
      </c>
      <c r="CP84" s="16">
        <f t="shared" si="22"/>
        <v>8677</v>
      </c>
      <c r="CQ84" s="16">
        <f t="shared" si="23"/>
        <v>74998</v>
      </c>
      <c r="CR84" s="16">
        <f t="shared" si="24"/>
        <v>8122</v>
      </c>
      <c r="CT84" s="18">
        <v>1964</v>
      </c>
      <c r="CU84" s="16">
        <f t="shared" si="25"/>
        <v>91797</v>
      </c>
      <c r="CV84" s="16">
        <v>11923</v>
      </c>
      <c r="CW84" s="16">
        <f t="shared" si="26"/>
        <v>17354</v>
      </c>
      <c r="CX84" s="16">
        <v>15719</v>
      </c>
      <c r="CY84" s="16">
        <f t="shared" si="27"/>
        <v>1635</v>
      </c>
      <c r="CZ84" s="16">
        <v>45889</v>
      </c>
      <c r="DA84" s="16">
        <f t="shared" si="29"/>
        <v>16631</v>
      </c>
      <c r="DB84" s="42"/>
      <c r="DC84" s="42"/>
      <c r="DD84" s="42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42"/>
      <c r="DP84" s="16"/>
      <c r="DQ84" s="16"/>
      <c r="DR84" s="16"/>
      <c r="DS84" s="42"/>
      <c r="DT84" s="42"/>
      <c r="EG84" s="16"/>
      <c r="EH84" s="64"/>
      <c r="EI84" s="64"/>
      <c r="EK84" s="64"/>
      <c r="EL84" s="64"/>
      <c r="EM84" s="64"/>
    </row>
    <row r="85" spans="1:143" x14ac:dyDescent="0.3">
      <c r="A85" s="18">
        <v>1965</v>
      </c>
      <c r="B85" s="16">
        <v>20635</v>
      </c>
      <c r="C85" s="16">
        <v>7220</v>
      </c>
      <c r="D85" s="16">
        <f t="shared" si="0"/>
        <v>7955</v>
      </c>
      <c r="E85" s="16">
        <v>7498</v>
      </c>
      <c r="F85" s="16">
        <v>457</v>
      </c>
      <c r="G85" s="16">
        <f t="shared" si="1"/>
        <v>2291</v>
      </c>
      <c r="H85" s="16">
        <v>1243</v>
      </c>
      <c r="I85" s="16">
        <v>1048</v>
      </c>
      <c r="J85" s="16">
        <f t="shared" si="30"/>
        <v>1634</v>
      </c>
      <c r="K85" s="16">
        <v>1277</v>
      </c>
      <c r="L85" s="16">
        <v>357</v>
      </c>
      <c r="M85" s="16">
        <v>155</v>
      </c>
      <c r="N85" s="16">
        <f t="shared" si="2"/>
        <v>202</v>
      </c>
      <c r="O85" s="16">
        <f t="shared" si="3"/>
        <v>1535</v>
      </c>
      <c r="P85" s="16">
        <v>31</v>
      </c>
      <c r="Q85" s="16">
        <v>1504</v>
      </c>
      <c r="R85" s="48"/>
      <c r="S85" s="18">
        <v>1965</v>
      </c>
      <c r="T85" s="16">
        <f t="shared" si="4"/>
        <v>20635</v>
      </c>
      <c r="U85" s="16">
        <f t="shared" si="5"/>
        <v>12971</v>
      </c>
      <c r="V85" s="16">
        <v>12153</v>
      </c>
      <c r="W85" s="16">
        <v>818</v>
      </c>
      <c r="X85" s="16">
        <f t="shared" si="28"/>
        <v>4476</v>
      </c>
      <c r="Y85" s="16">
        <v>3957</v>
      </c>
      <c r="Z85" s="16">
        <v>547</v>
      </c>
      <c r="AA85" s="16">
        <f t="shared" si="6"/>
        <v>3410</v>
      </c>
      <c r="AB85" s="16">
        <v>519</v>
      </c>
      <c r="AC85" s="16">
        <v>19</v>
      </c>
      <c r="AD85" s="16">
        <f t="shared" si="7"/>
        <v>500</v>
      </c>
      <c r="AE85" s="16">
        <v>455</v>
      </c>
      <c r="AF85" s="16">
        <v>2733</v>
      </c>
      <c r="AH85" s="18">
        <v>1965</v>
      </c>
      <c r="AI85" s="16">
        <v>39204</v>
      </c>
      <c r="AJ85" s="16">
        <f t="shared" si="8"/>
        <v>750</v>
      </c>
      <c r="AK85" s="16">
        <v>159</v>
      </c>
      <c r="AL85" s="16">
        <v>429</v>
      </c>
      <c r="AM85" s="16">
        <v>162</v>
      </c>
      <c r="AN85" s="16">
        <v>2259</v>
      </c>
      <c r="AO85" s="16">
        <v>2439</v>
      </c>
      <c r="AP85" s="16">
        <v>28044</v>
      </c>
      <c r="AQ85" s="16">
        <f t="shared" si="9"/>
        <v>2720</v>
      </c>
      <c r="AR85" s="16">
        <v>1323</v>
      </c>
      <c r="AS85" s="16">
        <v>1397</v>
      </c>
      <c r="AT85" s="16">
        <f t="shared" si="10"/>
        <v>2992</v>
      </c>
      <c r="AU85" s="16"/>
      <c r="AV85" s="18">
        <v>1965</v>
      </c>
      <c r="AW85" s="16">
        <f t="shared" si="11"/>
        <v>39204</v>
      </c>
      <c r="AX85" s="16">
        <f t="shared" si="12"/>
        <v>247</v>
      </c>
      <c r="AY85" s="16">
        <v>239</v>
      </c>
      <c r="AZ85" s="16">
        <v>239</v>
      </c>
      <c r="BA85" s="16">
        <v>0</v>
      </c>
      <c r="BB85" s="16">
        <v>8</v>
      </c>
      <c r="BC85" s="16">
        <v>8</v>
      </c>
      <c r="BD85" s="16">
        <v>0</v>
      </c>
      <c r="BE85" s="16">
        <v>29634</v>
      </c>
      <c r="BF85" s="16">
        <v>304</v>
      </c>
      <c r="BG85" s="16">
        <f t="shared" si="13"/>
        <v>29330</v>
      </c>
      <c r="BH85" s="16">
        <v>9323</v>
      </c>
      <c r="BJ85" s="18">
        <v>1965</v>
      </c>
      <c r="BK85" s="16">
        <v>61576</v>
      </c>
      <c r="BL85" s="16">
        <v>6844</v>
      </c>
      <c r="BM85" s="16">
        <v>839</v>
      </c>
      <c r="BN85" s="16">
        <v>1585</v>
      </c>
      <c r="BO85" s="16">
        <v>3992</v>
      </c>
      <c r="BP85" s="16">
        <f t="shared" si="14"/>
        <v>428</v>
      </c>
      <c r="BQ85" s="16">
        <v>11122</v>
      </c>
      <c r="BR85" s="16">
        <v>2813</v>
      </c>
      <c r="BS85" s="16">
        <v>31312</v>
      </c>
      <c r="BT85" s="16">
        <f t="shared" si="15"/>
        <v>5908</v>
      </c>
      <c r="BU85" s="16">
        <v>4609</v>
      </c>
      <c r="BV85" s="16">
        <v>1299</v>
      </c>
      <c r="BW85" s="16">
        <f t="shared" si="16"/>
        <v>7569</v>
      </c>
      <c r="BX85" s="16"/>
      <c r="BY85" s="45"/>
      <c r="BZ85" s="18">
        <v>1965</v>
      </c>
      <c r="CA85" s="16">
        <f t="shared" si="17"/>
        <v>61576</v>
      </c>
      <c r="CB85" s="16">
        <f t="shared" si="18"/>
        <v>18116</v>
      </c>
      <c r="CC85" s="16">
        <v>16555</v>
      </c>
      <c r="CD85" s="16">
        <v>16226</v>
      </c>
      <c r="CE85" s="16">
        <f t="shared" si="19"/>
        <v>329</v>
      </c>
      <c r="CF85" s="16">
        <v>1561</v>
      </c>
      <c r="CG85" s="16">
        <v>1543</v>
      </c>
      <c r="CH85" s="16">
        <f t="shared" si="20"/>
        <v>18</v>
      </c>
      <c r="CI85" s="16">
        <v>35028</v>
      </c>
      <c r="CJ85" s="16">
        <v>7348</v>
      </c>
      <c r="CK85" s="16">
        <f t="shared" si="21"/>
        <v>27680</v>
      </c>
      <c r="CL85" s="16">
        <v>8432</v>
      </c>
      <c r="CM85" s="45"/>
      <c r="CN85" s="18">
        <v>1965</v>
      </c>
      <c r="CO85" s="16">
        <v>106206</v>
      </c>
      <c r="CP85" s="16">
        <f t="shared" si="22"/>
        <v>8218</v>
      </c>
      <c r="CQ85" s="16">
        <f t="shared" si="23"/>
        <v>88235</v>
      </c>
      <c r="CR85" s="16">
        <f t="shared" si="24"/>
        <v>9753</v>
      </c>
      <c r="CT85" s="18">
        <v>1965</v>
      </c>
      <c r="CU85" s="16">
        <f t="shared" si="25"/>
        <v>106206</v>
      </c>
      <c r="CV85" s="16">
        <v>12506</v>
      </c>
      <c r="CW85" s="16">
        <f t="shared" si="26"/>
        <v>18582</v>
      </c>
      <c r="CX85" s="16">
        <v>17012</v>
      </c>
      <c r="CY85" s="16">
        <f t="shared" si="27"/>
        <v>1570</v>
      </c>
      <c r="CZ85" s="16">
        <v>55932</v>
      </c>
      <c r="DA85" s="16">
        <f t="shared" si="29"/>
        <v>19186</v>
      </c>
      <c r="DB85" s="42"/>
      <c r="DC85" s="42"/>
      <c r="DD85" s="42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42"/>
      <c r="DP85" s="16"/>
      <c r="DQ85" s="16"/>
      <c r="DR85" s="16"/>
      <c r="DS85" s="42"/>
      <c r="DT85" s="42"/>
      <c r="EG85" s="16"/>
      <c r="EH85" s="64"/>
      <c r="EI85" s="64"/>
      <c r="EK85" s="64"/>
      <c r="EL85" s="64"/>
      <c r="EM85" s="64"/>
    </row>
    <row r="86" spans="1:143" x14ac:dyDescent="0.3">
      <c r="A86" s="18">
        <v>1966</v>
      </c>
      <c r="B86" s="16">
        <v>22884</v>
      </c>
      <c r="C86" s="16">
        <v>7233</v>
      </c>
      <c r="D86" s="16">
        <f t="shared" si="0"/>
        <v>10093</v>
      </c>
      <c r="E86" s="16">
        <v>9206</v>
      </c>
      <c r="F86" s="16">
        <v>887</v>
      </c>
      <c r="G86" s="16">
        <f t="shared" si="1"/>
        <v>2917</v>
      </c>
      <c r="H86" s="16">
        <v>1224</v>
      </c>
      <c r="I86" s="16">
        <v>1693</v>
      </c>
      <c r="J86" s="16">
        <f t="shared" si="30"/>
        <v>1012</v>
      </c>
      <c r="K86" s="16">
        <v>783</v>
      </c>
      <c r="L86" s="16">
        <v>229</v>
      </c>
      <c r="M86" s="16">
        <v>110</v>
      </c>
      <c r="N86" s="16">
        <f t="shared" si="2"/>
        <v>119</v>
      </c>
      <c r="O86" s="16">
        <f t="shared" si="3"/>
        <v>1629</v>
      </c>
      <c r="P86" s="16">
        <v>53</v>
      </c>
      <c r="Q86" s="16">
        <v>1576</v>
      </c>
      <c r="R86" s="48"/>
      <c r="S86" s="18">
        <v>1966</v>
      </c>
      <c r="T86" s="16">
        <f t="shared" si="4"/>
        <v>22884</v>
      </c>
      <c r="U86" s="16">
        <f t="shared" si="5"/>
        <v>14142</v>
      </c>
      <c r="V86" s="16">
        <v>13270</v>
      </c>
      <c r="W86" s="16">
        <v>872</v>
      </c>
      <c r="X86" s="16">
        <f t="shared" si="28"/>
        <v>5182</v>
      </c>
      <c r="Y86" s="16">
        <v>4643</v>
      </c>
      <c r="Z86" s="16">
        <v>661</v>
      </c>
      <c r="AA86" s="16">
        <f t="shared" si="6"/>
        <v>3982</v>
      </c>
      <c r="AB86" s="16">
        <v>539</v>
      </c>
      <c r="AC86" s="16">
        <v>17</v>
      </c>
      <c r="AD86" s="16">
        <f t="shared" si="7"/>
        <v>522</v>
      </c>
      <c r="AE86" s="16">
        <v>614</v>
      </c>
      <c r="AF86" s="16">
        <v>2946</v>
      </c>
      <c r="AH86" s="18">
        <v>1966</v>
      </c>
      <c r="AI86" s="16">
        <v>42905</v>
      </c>
      <c r="AJ86" s="16">
        <f t="shared" si="8"/>
        <v>1001</v>
      </c>
      <c r="AK86" s="16">
        <v>165</v>
      </c>
      <c r="AL86" s="16">
        <v>507</v>
      </c>
      <c r="AM86" s="16">
        <v>329</v>
      </c>
      <c r="AN86" s="16">
        <v>2248</v>
      </c>
      <c r="AO86" s="16">
        <v>2546</v>
      </c>
      <c r="AP86" s="16">
        <v>30575</v>
      </c>
      <c r="AQ86" s="16">
        <f t="shared" si="9"/>
        <v>3220</v>
      </c>
      <c r="AR86" s="16">
        <v>1390</v>
      </c>
      <c r="AS86" s="16">
        <v>1830</v>
      </c>
      <c r="AT86" s="16">
        <f t="shared" si="10"/>
        <v>3315</v>
      </c>
      <c r="AU86" s="16"/>
      <c r="AV86" s="18">
        <v>1966</v>
      </c>
      <c r="AW86" s="16">
        <f t="shared" si="11"/>
        <v>42905</v>
      </c>
      <c r="AX86" s="16">
        <f t="shared" si="12"/>
        <v>290</v>
      </c>
      <c r="AY86" s="16">
        <v>282</v>
      </c>
      <c r="AZ86" s="16">
        <v>282</v>
      </c>
      <c r="BA86" s="16">
        <v>0</v>
      </c>
      <c r="BB86" s="16">
        <v>8</v>
      </c>
      <c r="BC86" s="16">
        <v>8</v>
      </c>
      <c r="BD86" s="16">
        <v>0</v>
      </c>
      <c r="BE86" s="16">
        <v>32988</v>
      </c>
      <c r="BF86" s="16">
        <v>353</v>
      </c>
      <c r="BG86" s="16">
        <f t="shared" si="13"/>
        <v>32635</v>
      </c>
      <c r="BH86" s="16">
        <v>9627</v>
      </c>
      <c r="BJ86" s="18">
        <v>1966</v>
      </c>
      <c r="BK86" s="16">
        <v>72987</v>
      </c>
      <c r="BL86" s="16">
        <v>7635</v>
      </c>
      <c r="BM86" s="16">
        <v>460</v>
      </c>
      <c r="BN86" s="16">
        <v>1914</v>
      </c>
      <c r="BO86" s="16">
        <v>4785</v>
      </c>
      <c r="BP86" s="16">
        <f t="shared" si="14"/>
        <v>476</v>
      </c>
      <c r="BQ86" s="16">
        <v>14600</v>
      </c>
      <c r="BR86" s="16">
        <v>2982</v>
      </c>
      <c r="BS86" s="16">
        <v>38225</v>
      </c>
      <c r="BT86" s="16">
        <f t="shared" si="15"/>
        <v>6838</v>
      </c>
      <c r="BU86" s="16">
        <v>5788</v>
      </c>
      <c r="BV86" s="16">
        <v>1050</v>
      </c>
      <c r="BW86" s="16">
        <f t="shared" si="16"/>
        <v>7492</v>
      </c>
      <c r="BX86" s="16"/>
      <c r="BY86" s="45"/>
      <c r="BZ86" s="18">
        <v>1966</v>
      </c>
      <c r="CA86" s="16">
        <f t="shared" si="17"/>
        <v>72987</v>
      </c>
      <c r="CB86" s="16">
        <f t="shared" si="18"/>
        <v>20250</v>
      </c>
      <c r="CC86" s="16">
        <v>18638</v>
      </c>
      <c r="CD86" s="16">
        <v>18178</v>
      </c>
      <c r="CE86" s="16">
        <f t="shared" si="19"/>
        <v>460</v>
      </c>
      <c r="CF86" s="16">
        <v>1612</v>
      </c>
      <c r="CG86" s="16">
        <v>1592</v>
      </c>
      <c r="CH86" s="16">
        <f t="shared" si="20"/>
        <v>20</v>
      </c>
      <c r="CI86" s="16">
        <v>43768</v>
      </c>
      <c r="CJ86" s="16">
        <v>8253</v>
      </c>
      <c r="CK86" s="16">
        <f t="shared" si="21"/>
        <v>35515</v>
      </c>
      <c r="CL86" s="16">
        <v>8969</v>
      </c>
      <c r="CM86" s="45"/>
      <c r="CN86" s="18">
        <v>1966</v>
      </c>
      <c r="CO86" s="16">
        <v>120555</v>
      </c>
      <c r="CP86" s="16">
        <f t="shared" si="22"/>
        <v>7858</v>
      </c>
      <c r="CQ86" s="16">
        <f t="shared" si="23"/>
        <v>104186</v>
      </c>
      <c r="CR86" s="16">
        <f t="shared" si="24"/>
        <v>8511</v>
      </c>
      <c r="CT86" s="18">
        <v>1966</v>
      </c>
      <c r="CU86" s="16">
        <f t="shared" si="25"/>
        <v>120555</v>
      </c>
      <c r="CV86" s="16">
        <v>13630</v>
      </c>
      <c r="CW86" s="16">
        <f t="shared" si="26"/>
        <v>20738</v>
      </c>
      <c r="CX86" s="16">
        <v>19121</v>
      </c>
      <c r="CY86" s="16">
        <f t="shared" si="27"/>
        <v>1617</v>
      </c>
      <c r="CZ86" s="16">
        <v>66124</v>
      </c>
      <c r="DA86" s="16">
        <f t="shared" si="29"/>
        <v>20063</v>
      </c>
      <c r="DB86" s="42"/>
      <c r="DC86" s="42"/>
      <c r="DD86" s="42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42"/>
      <c r="DP86" s="16"/>
      <c r="DQ86" s="16"/>
      <c r="DR86" s="16"/>
      <c r="DS86" s="42"/>
      <c r="DT86" s="42"/>
      <c r="EG86" s="16"/>
      <c r="EH86" s="64"/>
      <c r="EI86" s="64"/>
      <c r="EK86" s="64"/>
      <c r="EL86" s="64"/>
      <c r="EM86" s="64"/>
    </row>
    <row r="87" spans="1:143" x14ac:dyDescent="0.3">
      <c r="A87" s="18">
        <v>1967</v>
      </c>
      <c r="B87" s="16">
        <v>25633</v>
      </c>
      <c r="C87" s="16">
        <v>7975</v>
      </c>
      <c r="D87" s="16">
        <f t="shared" si="0"/>
        <v>8682</v>
      </c>
      <c r="E87" s="16">
        <v>7848</v>
      </c>
      <c r="F87" s="16">
        <v>834</v>
      </c>
      <c r="G87" s="16">
        <f t="shared" si="1"/>
        <v>3705</v>
      </c>
      <c r="H87" s="16">
        <v>914</v>
      </c>
      <c r="I87" s="16">
        <v>2791</v>
      </c>
      <c r="J87" s="16">
        <f t="shared" si="30"/>
        <v>1394</v>
      </c>
      <c r="K87" s="16">
        <v>1140</v>
      </c>
      <c r="L87" s="16">
        <v>254</v>
      </c>
      <c r="M87" s="16">
        <v>233</v>
      </c>
      <c r="N87" s="16">
        <f t="shared" si="2"/>
        <v>21</v>
      </c>
      <c r="O87" s="16">
        <f t="shared" si="3"/>
        <v>3877</v>
      </c>
      <c r="P87" s="16">
        <v>58</v>
      </c>
      <c r="Q87" s="16">
        <v>3819</v>
      </c>
      <c r="R87" s="48"/>
      <c r="S87" s="18">
        <v>1967</v>
      </c>
      <c r="T87" s="16">
        <f t="shared" si="4"/>
        <v>25633</v>
      </c>
      <c r="U87" s="16">
        <f t="shared" si="5"/>
        <v>15340</v>
      </c>
      <c r="V87" s="16">
        <v>14398</v>
      </c>
      <c r="W87" s="16">
        <v>942</v>
      </c>
      <c r="X87" s="16">
        <f t="shared" si="28"/>
        <v>6403</v>
      </c>
      <c r="Y87" s="16">
        <v>5822</v>
      </c>
      <c r="Z87" s="16">
        <v>886</v>
      </c>
      <c r="AA87" s="16">
        <f t="shared" si="6"/>
        <v>4936</v>
      </c>
      <c r="AB87" s="16">
        <v>581</v>
      </c>
      <c r="AC87" s="16">
        <v>34</v>
      </c>
      <c r="AD87" s="16">
        <f t="shared" si="7"/>
        <v>547</v>
      </c>
      <c r="AE87" s="16">
        <v>573</v>
      </c>
      <c r="AF87" s="16">
        <v>3317</v>
      </c>
      <c r="AH87" s="18">
        <v>1967</v>
      </c>
      <c r="AI87" s="16">
        <v>50464</v>
      </c>
      <c r="AJ87" s="16">
        <f t="shared" si="8"/>
        <v>914</v>
      </c>
      <c r="AK87" s="16">
        <v>279</v>
      </c>
      <c r="AL87" s="16">
        <v>362</v>
      </c>
      <c r="AM87" s="16">
        <v>273</v>
      </c>
      <c r="AN87" s="16">
        <v>3711</v>
      </c>
      <c r="AO87" s="16">
        <v>2808</v>
      </c>
      <c r="AP87" s="16">
        <v>35198</v>
      </c>
      <c r="AQ87" s="16">
        <f t="shared" si="9"/>
        <v>4120</v>
      </c>
      <c r="AR87" s="16">
        <v>1546</v>
      </c>
      <c r="AS87" s="16">
        <v>2574</v>
      </c>
      <c r="AT87" s="16">
        <f t="shared" si="10"/>
        <v>3713</v>
      </c>
      <c r="AU87" s="16"/>
      <c r="AV87" s="18">
        <v>1967</v>
      </c>
      <c r="AW87" s="16">
        <f t="shared" si="11"/>
        <v>50464</v>
      </c>
      <c r="AX87" s="16">
        <f t="shared" si="12"/>
        <v>301</v>
      </c>
      <c r="AY87" s="16">
        <v>293</v>
      </c>
      <c r="AZ87" s="16">
        <v>293</v>
      </c>
      <c r="BA87" s="16">
        <v>0</v>
      </c>
      <c r="BB87" s="16">
        <v>8</v>
      </c>
      <c r="BC87" s="16">
        <v>8</v>
      </c>
      <c r="BD87" s="16">
        <v>0</v>
      </c>
      <c r="BE87" s="16">
        <v>40329</v>
      </c>
      <c r="BF87" s="16">
        <v>450</v>
      </c>
      <c r="BG87" s="16">
        <f t="shared" si="13"/>
        <v>39879</v>
      </c>
      <c r="BH87" s="16">
        <v>9834</v>
      </c>
      <c r="BJ87" s="18">
        <v>1967</v>
      </c>
      <c r="BK87" s="16">
        <v>86206</v>
      </c>
      <c r="BL87" s="16">
        <v>9358</v>
      </c>
      <c r="BM87" s="16">
        <v>1238</v>
      </c>
      <c r="BN87" s="16">
        <v>2128</v>
      </c>
      <c r="BO87" s="16">
        <v>5439</v>
      </c>
      <c r="BP87" s="16">
        <f t="shared" si="14"/>
        <v>553</v>
      </c>
      <c r="BQ87" s="16">
        <v>17605</v>
      </c>
      <c r="BR87" s="16">
        <v>4138</v>
      </c>
      <c r="BS87" s="16">
        <v>45190</v>
      </c>
      <c r="BT87" s="16">
        <f t="shared" si="15"/>
        <v>6958</v>
      </c>
      <c r="BU87" s="16">
        <v>5825</v>
      </c>
      <c r="BV87" s="16">
        <v>1133</v>
      </c>
      <c r="BW87" s="16">
        <f t="shared" si="16"/>
        <v>8396</v>
      </c>
      <c r="BX87" s="16"/>
      <c r="BY87" s="45"/>
      <c r="BZ87" s="18">
        <v>1967</v>
      </c>
      <c r="CA87" s="16">
        <f t="shared" si="17"/>
        <v>86206</v>
      </c>
      <c r="CB87" s="16">
        <f t="shared" si="18"/>
        <v>21614</v>
      </c>
      <c r="CC87" s="16">
        <v>19993</v>
      </c>
      <c r="CD87" s="16">
        <v>19458</v>
      </c>
      <c r="CE87" s="16">
        <f t="shared" si="19"/>
        <v>535</v>
      </c>
      <c r="CF87" s="16">
        <v>1621</v>
      </c>
      <c r="CG87" s="16">
        <v>1598</v>
      </c>
      <c r="CH87" s="16">
        <f t="shared" si="20"/>
        <v>23</v>
      </c>
      <c r="CI87" s="16">
        <v>54459</v>
      </c>
      <c r="CJ87" s="16">
        <v>9584</v>
      </c>
      <c r="CK87" s="16">
        <f t="shared" si="21"/>
        <v>44875</v>
      </c>
      <c r="CL87" s="16">
        <v>10133</v>
      </c>
      <c r="CM87" s="45"/>
      <c r="CN87" s="18">
        <v>1967</v>
      </c>
      <c r="CO87" s="16">
        <v>142408</v>
      </c>
      <c r="CP87" s="16">
        <f t="shared" si="22"/>
        <v>9492</v>
      </c>
      <c r="CQ87" s="16">
        <f t="shared" si="23"/>
        <v>121037</v>
      </c>
      <c r="CR87" s="16">
        <f t="shared" si="24"/>
        <v>11879</v>
      </c>
      <c r="CT87" s="18">
        <v>1967</v>
      </c>
      <c r="CU87" s="16">
        <f t="shared" si="25"/>
        <v>142408</v>
      </c>
      <c r="CV87" s="16">
        <v>14747</v>
      </c>
      <c r="CW87" s="16">
        <f t="shared" si="26"/>
        <v>22316</v>
      </c>
      <c r="CX87" s="16">
        <v>20676</v>
      </c>
      <c r="CY87" s="16">
        <f t="shared" si="27"/>
        <v>1640</v>
      </c>
      <c r="CZ87" s="16">
        <v>83992</v>
      </c>
      <c r="DA87" s="16">
        <f t="shared" si="29"/>
        <v>21353</v>
      </c>
      <c r="DB87" s="42"/>
      <c r="DC87" s="42"/>
      <c r="DD87" s="42"/>
      <c r="DE87" s="16"/>
      <c r="DF87" s="16"/>
      <c r="DG87" s="16"/>
      <c r="DH87" s="16"/>
      <c r="DI87" s="16"/>
      <c r="DJ87" s="16"/>
      <c r="DK87" s="16"/>
      <c r="DL87" s="16"/>
      <c r="DM87" s="16"/>
      <c r="DN87" s="16"/>
      <c r="DO87" s="42"/>
      <c r="DP87" s="16"/>
      <c r="DQ87" s="16"/>
      <c r="DR87" s="16"/>
      <c r="DS87" s="42"/>
      <c r="DT87" s="42"/>
      <c r="EG87" s="16"/>
      <c r="EH87" s="64"/>
      <c r="EI87" s="64"/>
      <c r="EK87" s="64"/>
      <c r="EL87" s="64"/>
      <c r="EM87" s="64"/>
    </row>
    <row r="88" spans="1:143" x14ac:dyDescent="0.3">
      <c r="A88" s="18">
        <v>1968</v>
      </c>
      <c r="B88" s="16">
        <v>29600</v>
      </c>
      <c r="C88" s="16">
        <v>8554</v>
      </c>
      <c r="D88" s="16">
        <f t="shared" si="0"/>
        <v>11000</v>
      </c>
      <c r="E88" s="16">
        <v>9915</v>
      </c>
      <c r="F88" s="16">
        <v>1085</v>
      </c>
      <c r="G88" s="16">
        <f t="shared" si="1"/>
        <v>2260</v>
      </c>
      <c r="H88" s="16">
        <v>649</v>
      </c>
      <c r="I88" s="16">
        <v>1611</v>
      </c>
      <c r="J88" s="16">
        <f t="shared" si="30"/>
        <v>1336</v>
      </c>
      <c r="K88" s="16">
        <v>1084</v>
      </c>
      <c r="L88" s="16">
        <v>252</v>
      </c>
      <c r="M88" s="16">
        <v>233</v>
      </c>
      <c r="N88" s="16">
        <f t="shared" si="2"/>
        <v>19</v>
      </c>
      <c r="O88" s="16">
        <f t="shared" si="3"/>
        <v>6450</v>
      </c>
      <c r="P88" s="16">
        <v>58</v>
      </c>
      <c r="Q88" s="16">
        <v>6392</v>
      </c>
      <c r="R88" s="48"/>
      <c r="S88" s="18">
        <v>1968</v>
      </c>
      <c r="T88" s="16">
        <f t="shared" si="4"/>
        <v>29600</v>
      </c>
      <c r="U88" s="16">
        <f t="shared" si="5"/>
        <v>17477</v>
      </c>
      <c r="V88" s="16">
        <v>16060</v>
      </c>
      <c r="W88" s="16">
        <v>1417</v>
      </c>
      <c r="X88" s="16">
        <f t="shared" si="28"/>
        <v>7574</v>
      </c>
      <c r="Y88" s="16">
        <v>7011</v>
      </c>
      <c r="Z88" s="16">
        <v>785</v>
      </c>
      <c r="AA88" s="16">
        <f t="shared" si="6"/>
        <v>6226</v>
      </c>
      <c r="AB88" s="16">
        <v>563</v>
      </c>
      <c r="AC88" s="16">
        <v>17</v>
      </c>
      <c r="AD88" s="16">
        <f t="shared" si="7"/>
        <v>546</v>
      </c>
      <c r="AE88" s="16">
        <v>490</v>
      </c>
      <c r="AF88" s="16">
        <v>4059</v>
      </c>
      <c r="AH88" s="18">
        <v>1968</v>
      </c>
      <c r="AI88" s="16">
        <v>56897</v>
      </c>
      <c r="AJ88" s="16">
        <f t="shared" si="8"/>
        <v>949</v>
      </c>
      <c r="AK88" s="16">
        <v>202</v>
      </c>
      <c r="AL88" s="16">
        <v>593</v>
      </c>
      <c r="AM88" s="16">
        <v>154</v>
      </c>
      <c r="AN88" s="16">
        <v>3684</v>
      </c>
      <c r="AO88" s="16">
        <v>3796</v>
      </c>
      <c r="AP88" s="16">
        <v>39055</v>
      </c>
      <c r="AQ88" s="16">
        <f t="shared" si="9"/>
        <v>5671</v>
      </c>
      <c r="AR88" s="16">
        <v>1541</v>
      </c>
      <c r="AS88" s="16">
        <v>4130</v>
      </c>
      <c r="AT88" s="16">
        <f t="shared" si="10"/>
        <v>3742</v>
      </c>
      <c r="AU88" s="16"/>
      <c r="AV88" s="18">
        <v>1968</v>
      </c>
      <c r="AW88" s="16">
        <f t="shared" si="11"/>
        <v>56897</v>
      </c>
      <c r="AX88" s="16">
        <f t="shared" si="12"/>
        <v>162</v>
      </c>
      <c r="AY88" s="16">
        <v>151</v>
      </c>
      <c r="AZ88" s="16">
        <v>151</v>
      </c>
      <c r="BA88" s="16">
        <v>0</v>
      </c>
      <c r="BB88" s="16">
        <v>11</v>
      </c>
      <c r="BC88" s="16">
        <v>11</v>
      </c>
      <c r="BD88" s="16">
        <v>0</v>
      </c>
      <c r="BE88" s="16">
        <v>46384</v>
      </c>
      <c r="BF88" s="16">
        <v>345</v>
      </c>
      <c r="BG88" s="16">
        <f t="shared" si="13"/>
        <v>46039</v>
      </c>
      <c r="BH88" s="16">
        <v>10351</v>
      </c>
      <c r="BJ88" s="18">
        <v>1968</v>
      </c>
      <c r="BK88" s="16">
        <v>101276</v>
      </c>
      <c r="BL88" s="16">
        <v>11545</v>
      </c>
      <c r="BM88" s="16">
        <v>1470</v>
      </c>
      <c r="BN88" s="16">
        <v>2528</v>
      </c>
      <c r="BO88" s="16">
        <v>6784</v>
      </c>
      <c r="BP88" s="16">
        <f t="shared" si="14"/>
        <v>763</v>
      </c>
      <c r="BQ88" s="16">
        <v>20253</v>
      </c>
      <c r="BR88" s="16">
        <v>4300</v>
      </c>
      <c r="BS88" s="16">
        <v>54177</v>
      </c>
      <c r="BT88" s="16">
        <f t="shared" si="15"/>
        <v>7458</v>
      </c>
      <c r="BU88" s="16">
        <v>6339</v>
      </c>
      <c r="BV88" s="16">
        <v>1119</v>
      </c>
      <c r="BW88" s="16">
        <f t="shared" si="16"/>
        <v>10327</v>
      </c>
      <c r="BX88" s="16"/>
      <c r="BY88" s="45"/>
      <c r="BZ88" s="18">
        <v>1968</v>
      </c>
      <c r="CA88" s="16">
        <f t="shared" si="17"/>
        <v>101276</v>
      </c>
      <c r="CB88" s="16">
        <f t="shared" si="18"/>
        <v>25394</v>
      </c>
      <c r="CC88" s="16">
        <v>23651</v>
      </c>
      <c r="CD88" s="16">
        <v>22382</v>
      </c>
      <c r="CE88" s="16">
        <f t="shared" si="19"/>
        <v>1269</v>
      </c>
      <c r="CF88" s="16">
        <v>1743</v>
      </c>
      <c r="CG88" s="16">
        <v>1712</v>
      </c>
      <c r="CH88" s="16">
        <f t="shared" si="20"/>
        <v>31</v>
      </c>
      <c r="CI88" s="16">
        <v>64267</v>
      </c>
      <c r="CJ88" s="16">
        <v>11198</v>
      </c>
      <c r="CK88" s="16">
        <f t="shared" si="21"/>
        <v>53069</v>
      </c>
      <c r="CL88" s="16">
        <v>11615</v>
      </c>
      <c r="CM88" s="45"/>
      <c r="CN88" s="18">
        <v>1968</v>
      </c>
      <c r="CO88" s="16">
        <v>163903</v>
      </c>
      <c r="CP88" s="16">
        <f t="shared" si="22"/>
        <v>10226</v>
      </c>
      <c r="CQ88" s="16">
        <f t="shared" si="23"/>
        <v>138525</v>
      </c>
      <c r="CR88" s="16">
        <f t="shared" si="24"/>
        <v>15152</v>
      </c>
      <c r="CT88" s="18">
        <v>1968</v>
      </c>
      <c r="CU88" s="16">
        <f t="shared" si="25"/>
        <v>163903</v>
      </c>
      <c r="CV88" s="16">
        <v>16674</v>
      </c>
      <c r="CW88" s="16">
        <f t="shared" si="26"/>
        <v>25298</v>
      </c>
      <c r="CX88" s="16">
        <v>23558</v>
      </c>
      <c r="CY88" s="16">
        <f t="shared" si="27"/>
        <v>1740</v>
      </c>
      <c r="CZ88" s="16">
        <v>-112012</v>
      </c>
      <c r="DA88" s="16">
        <f t="shared" si="29"/>
        <v>233943</v>
      </c>
      <c r="DB88" s="42"/>
      <c r="DC88" s="42"/>
      <c r="DD88" s="42"/>
      <c r="DE88" s="16"/>
      <c r="DF88" s="16"/>
      <c r="DG88" s="16"/>
      <c r="DH88" s="16"/>
      <c r="DI88" s="16"/>
      <c r="DJ88" s="16"/>
      <c r="DK88" s="16"/>
      <c r="DL88" s="16"/>
      <c r="DM88" s="16"/>
      <c r="DN88" s="16"/>
      <c r="DO88" s="42"/>
      <c r="DP88" s="16"/>
      <c r="DQ88" s="16"/>
      <c r="DR88" s="16"/>
      <c r="DS88" s="42"/>
      <c r="DT88" s="42"/>
      <c r="EG88" s="16"/>
      <c r="EH88" s="64"/>
      <c r="EI88" s="64"/>
      <c r="EK88" s="64"/>
      <c r="EL88" s="64"/>
      <c r="EM88" s="64"/>
    </row>
    <row r="89" spans="1:143" x14ac:dyDescent="0.3">
      <c r="A89" s="18">
        <v>1969</v>
      </c>
      <c r="B89" s="16">
        <v>32741</v>
      </c>
      <c r="C89" s="16">
        <v>8981</v>
      </c>
      <c r="D89" s="16">
        <f t="shared" si="0"/>
        <v>16538</v>
      </c>
      <c r="E89" s="16">
        <v>16089</v>
      </c>
      <c r="F89" s="16">
        <v>449</v>
      </c>
      <c r="G89" s="16">
        <f t="shared" si="1"/>
        <v>1802</v>
      </c>
      <c r="H89" s="16">
        <v>786</v>
      </c>
      <c r="I89" s="16">
        <v>1016</v>
      </c>
      <c r="J89" s="16">
        <f t="shared" si="30"/>
        <v>1023</v>
      </c>
      <c r="K89" s="16">
        <v>667</v>
      </c>
      <c r="L89" s="16">
        <v>356</v>
      </c>
      <c r="M89" s="16">
        <v>233</v>
      </c>
      <c r="N89" s="16">
        <f t="shared" si="2"/>
        <v>123</v>
      </c>
      <c r="O89" s="16">
        <f t="shared" si="3"/>
        <v>4397</v>
      </c>
      <c r="P89" s="16">
        <v>87</v>
      </c>
      <c r="Q89" s="16">
        <v>4310</v>
      </c>
      <c r="R89" s="48"/>
      <c r="S89" s="18">
        <v>1969</v>
      </c>
      <c r="T89" s="16">
        <f t="shared" si="4"/>
        <v>32741</v>
      </c>
      <c r="U89" s="16">
        <f t="shared" si="5"/>
        <v>19015</v>
      </c>
      <c r="V89" s="16">
        <v>17500</v>
      </c>
      <c r="W89" s="16">
        <v>1515</v>
      </c>
      <c r="X89" s="16">
        <f t="shared" si="28"/>
        <v>8753</v>
      </c>
      <c r="Y89" s="16">
        <v>8028</v>
      </c>
      <c r="Z89" s="16">
        <v>789</v>
      </c>
      <c r="AA89" s="16">
        <f t="shared" si="6"/>
        <v>7239</v>
      </c>
      <c r="AB89" s="16">
        <v>725</v>
      </c>
      <c r="AC89" s="16">
        <v>67</v>
      </c>
      <c r="AD89" s="16">
        <f t="shared" si="7"/>
        <v>658</v>
      </c>
      <c r="AE89" s="16">
        <v>850</v>
      </c>
      <c r="AF89" s="16">
        <v>4123</v>
      </c>
      <c r="AH89" s="18">
        <v>1969</v>
      </c>
      <c r="AI89" s="16">
        <v>63797</v>
      </c>
      <c r="AJ89" s="16">
        <f t="shared" si="8"/>
        <v>937</v>
      </c>
      <c r="AK89" s="16">
        <v>265</v>
      </c>
      <c r="AL89" s="16">
        <v>369</v>
      </c>
      <c r="AM89" s="16">
        <v>303</v>
      </c>
      <c r="AN89" s="16">
        <v>1632</v>
      </c>
      <c r="AO89" s="16">
        <v>3548</v>
      </c>
      <c r="AP89" s="16">
        <v>46742</v>
      </c>
      <c r="AQ89" s="16">
        <f t="shared" si="9"/>
        <v>7091</v>
      </c>
      <c r="AR89" s="16">
        <v>1427</v>
      </c>
      <c r="AS89" s="16">
        <v>5664</v>
      </c>
      <c r="AT89" s="16">
        <f t="shared" si="10"/>
        <v>3847</v>
      </c>
      <c r="AU89" s="16"/>
      <c r="AV89" s="18">
        <v>1969</v>
      </c>
      <c r="AW89" s="16">
        <f t="shared" si="11"/>
        <v>63797</v>
      </c>
      <c r="AX89" s="16">
        <f t="shared" si="12"/>
        <v>199</v>
      </c>
      <c r="AY89" s="16">
        <v>179</v>
      </c>
      <c r="AZ89" s="16">
        <v>179</v>
      </c>
      <c r="BA89" s="16">
        <v>0</v>
      </c>
      <c r="BB89" s="16">
        <v>20</v>
      </c>
      <c r="BC89" s="16">
        <v>20</v>
      </c>
      <c r="BD89" s="16">
        <v>0</v>
      </c>
      <c r="BE89" s="16">
        <v>51942</v>
      </c>
      <c r="BF89" s="16">
        <v>415</v>
      </c>
      <c r="BG89" s="16">
        <f t="shared" si="13"/>
        <v>51527</v>
      </c>
      <c r="BH89" s="16">
        <v>11656</v>
      </c>
      <c r="BJ89" s="18">
        <v>1969</v>
      </c>
      <c r="BK89" s="16">
        <v>122825</v>
      </c>
      <c r="BL89" s="16">
        <v>13125</v>
      </c>
      <c r="BM89" s="16">
        <v>1009</v>
      </c>
      <c r="BN89" s="16">
        <v>3522</v>
      </c>
      <c r="BO89" s="16">
        <v>7875</v>
      </c>
      <c r="BP89" s="16">
        <f t="shared" si="14"/>
        <v>719</v>
      </c>
      <c r="BQ89" s="16">
        <v>23675</v>
      </c>
      <c r="BR89" s="16">
        <v>5434</v>
      </c>
      <c r="BS89" s="16">
        <v>67389</v>
      </c>
      <c r="BT89" s="16">
        <f t="shared" si="15"/>
        <v>8709</v>
      </c>
      <c r="BU89" s="16">
        <v>7025</v>
      </c>
      <c r="BV89" s="16">
        <v>1684</v>
      </c>
      <c r="BW89" s="16">
        <f t="shared" si="16"/>
        <v>12368</v>
      </c>
      <c r="BX89" s="16"/>
      <c r="BY89" s="45"/>
      <c r="BZ89" s="18">
        <v>1969</v>
      </c>
      <c r="CA89" s="16">
        <f t="shared" si="17"/>
        <v>122825</v>
      </c>
      <c r="CB89" s="16">
        <f t="shared" si="18"/>
        <v>29069</v>
      </c>
      <c r="CC89" s="16">
        <v>27259</v>
      </c>
      <c r="CD89" s="16">
        <v>25127</v>
      </c>
      <c r="CE89" s="16">
        <f t="shared" si="19"/>
        <v>2132</v>
      </c>
      <c r="CF89" s="16">
        <v>1810</v>
      </c>
      <c r="CG89" s="16">
        <v>1773</v>
      </c>
      <c r="CH89" s="16">
        <f t="shared" si="20"/>
        <v>37</v>
      </c>
      <c r="CI89" s="16">
        <v>80293</v>
      </c>
      <c r="CJ89" s="16">
        <v>12475</v>
      </c>
      <c r="CK89" s="16">
        <f t="shared" si="21"/>
        <v>67818</v>
      </c>
      <c r="CL89" s="16">
        <v>13463</v>
      </c>
      <c r="CM89" s="45"/>
      <c r="CN89" s="18">
        <v>1969</v>
      </c>
      <c r="CO89" s="16">
        <v>191130</v>
      </c>
      <c r="CP89" s="16">
        <f t="shared" si="22"/>
        <v>10255</v>
      </c>
      <c r="CQ89" s="16">
        <f t="shared" si="23"/>
        <v>166760</v>
      </c>
      <c r="CR89" s="16">
        <f t="shared" si="24"/>
        <v>14115</v>
      </c>
      <c r="CT89" s="18">
        <v>1969</v>
      </c>
      <c r="CU89" s="16">
        <f t="shared" si="25"/>
        <v>191130</v>
      </c>
      <c r="CV89" s="16">
        <v>18246</v>
      </c>
      <c r="CW89" s="16">
        <f t="shared" si="26"/>
        <v>27994</v>
      </c>
      <c r="CX89" s="16">
        <v>26134</v>
      </c>
      <c r="CY89" s="16">
        <f t="shared" si="27"/>
        <v>1860</v>
      </c>
      <c r="CZ89" s="16">
        <v>118067</v>
      </c>
      <c r="DA89" s="16">
        <f t="shared" si="29"/>
        <v>26823</v>
      </c>
      <c r="DB89" s="42"/>
      <c r="DC89" s="42"/>
      <c r="DD89" s="42"/>
      <c r="DE89" s="16"/>
      <c r="DF89" s="16"/>
      <c r="DG89" s="16"/>
      <c r="DH89" s="16"/>
      <c r="DI89" s="16"/>
      <c r="DJ89" s="16"/>
      <c r="DK89" s="16"/>
      <c r="DL89" s="16"/>
      <c r="DM89" s="16"/>
      <c r="DN89" s="16"/>
      <c r="DO89" s="42"/>
      <c r="DP89" s="16"/>
      <c r="DQ89" s="16"/>
      <c r="DR89" s="16"/>
      <c r="DS89" s="42"/>
      <c r="DT89" s="42"/>
      <c r="EG89" s="16"/>
      <c r="EH89" s="64"/>
      <c r="EI89" s="64"/>
      <c r="EK89" s="64"/>
      <c r="EL89" s="64"/>
      <c r="EM89" s="64"/>
    </row>
    <row r="90" spans="1:143" x14ac:dyDescent="0.3">
      <c r="A90" s="18">
        <v>1970</v>
      </c>
      <c r="B90" s="22">
        <v>35742</v>
      </c>
      <c r="C90" s="22">
        <v>10327</v>
      </c>
      <c r="D90" s="22">
        <f t="shared" si="0"/>
        <v>17143</v>
      </c>
      <c r="E90" s="22">
        <v>16945</v>
      </c>
      <c r="F90" s="22">
        <v>198</v>
      </c>
      <c r="G90" s="22">
        <f t="shared" si="1"/>
        <v>2201</v>
      </c>
      <c r="H90" s="22">
        <v>865</v>
      </c>
      <c r="I90" s="22">
        <v>1336</v>
      </c>
      <c r="J90" s="22">
        <f t="shared" si="30"/>
        <v>988</v>
      </c>
      <c r="K90" s="22">
        <v>710</v>
      </c>
      <c r="L90" s="22">
        <v>278</v>
      </c>
      <c r="M90" s="22">
        <v>233</v>
      </c>
      <c r="N90" s="22">
        <f t="shared" si="2"/>
        <v>45</v>
      </c>
      <c r="O90" s="22">
        <f t="shared" si="3"/>
        <v>5083</v>
      </c>
      <c r="P90" s="22">
        <v>59</v>
      </c>
      <c r="Q90" s="22">
        <v>5024</v>
      </c>
      <c r="R90" s="48"/>
      <c r="S90" s="23">
        <v>1970</v>
      </c>
      <c r="T90" s="22">
        <f t="shared" si="4"/>
        <v>35742</v>
      </c>
      <c r="U90" s="22">
        <f t="shared" si="5"/>
        <v>20941</v>
      </c>
      <c r="V90" s="22">
        <v>19242</v>
      </c>
      <c r="W90" s="22">
        <v>1699</v>
      </c>
      <c r="X90" s="22">
        <f t="shared" si="28"/>
        <v>9139</v>
      </c>
      <c r="Y90" s="22">
        <v>8346</v>
      </c>
      <c r="Z90" s="22">
        <v>1025</v>
      </c>
      <c r="AA90" s="22">
        <f t="shared" si="6"/>
        <v>7321</v>
      </c>
      <c r="AB90" s="22">
        <v>793</v>
      </c>
      <c r="AC90" s="22">
        <v>23</v>
      </c>
      <c r="AD90" s="22">
        <f t="shared" si="7"/>
        <v>770</v>
      </c>
      <c r="AE90" s="22">
        <v>529</v>
      </c>
      <c r="AF90" s="22">
        <v>5133</v>
      </c>
      <c r="AH90" s="23">
        <v>1970</v>
      </c>
      <c r="AI90" s="22">
        <v>69891</v>
      </c>
      <c r="AJ90" s="22">
        <f t="shared" si="8"/>
        <v>964</v>
      </c>
      <c r="AK90" s="22">
        <v>242</v>
      </c>
      <c r="AL90" s="22">
        <v>475</v>
      </c>
      <c r="AM90" s="22">
        <v>247</v>
      </c>
      <c r="AN90" s="22">
        <v>2329</v>
      </c>
      <c r="AO90" s="22">
        <v>3769</v>
      </c>
      <c r="AP90" s="22">
        <v>51322</v>
      </c>
      <c r="AQ90" s="22">
        <f t="shared" si="9"/>
        <v>7144</v>
      </c>
      <c r="AR90" s="22">
        <v>1257</v>
      </c>
      <c r="AS90" s="22">
        <v>5887</v>
      </c>
      <c r="AT90" s="22">
        <f t="shared" si="10"/>
        <v>4363</v>
      </c>
      <c r="AU90" s="16"/>
      <c r="AV90" s="23">
        <v>1970</v>
      </c>
      <c r="AW90" s="22">
        <f t="shared" si="11"/>
        <v>69891</v>
      </c>
      <c r="AX90" s="22">
        <f t="shared" si="12"/>
        <v>244</v>
      </c>
      <c r="AY90" s="22">
        <v>229</v>
      </c>
      <c r="AZ90" s="22">
        <v>229</v>
      </c>
      <c r="BA90" s="22">
        <v>0</v>
      </c>
      <c r="BB90" s="22">
        <v>15</v>
      </c>
      <c r="BC90" s="22">
        <v>15</v>
      </c>
      <c r="BD90" s="22">
        <v>0</v>
      </c>
      <c r="BE90" s="22">
        <v>57209</v>
      </c>
      <c r="BF90" s="22">
        <v>407</v>
      </c>
      <c r="BG90" s="22">
        <f t="shared" si="13"/>
        <v>56802</v>
      </c>
      <c r="BH90" s="22">
        <v>12438</v>
      </c>
      <c r="BJ90" s="23">
        <v>1970</v>
      </c>
      <c r="BK90" s="22">
        <v>144955</v>
      </c>
      <c r="BL90" s="22">
        <v>14338</v>
      </c>
      <c r="BM90" s="22">
        <v>1199</v>
      </c>
      <c r="BN90" s="22">
        <v>4265</v>
      </c>
      <c r="BO90" s="22">
        <v>8111</v>
      </c>
      <c r="BP90" s="22">
        <f t="shared" si="14"/>
        <v>763</v>
      </c>
      <c r="BQ90" s="22">
        <v>27063</v>
      </c>
      <c r="BR90" s="22">
        <v>6401</v>
      </c>
      <c r="BS90" s="22">
        <v>83684</v>
      </c>
      <c r="BT90" s="22">
        <f t="shared" si="15"/>
        <v>9323</v>
      </c>
      <c r="BU90" s="22">
        <v>8112</v>
      </c>
      <c r="BV90" s="22">
        <v>1211</v>
      </c>
      <c r="BW90" s="22">
        <f t="shared" si="16"/>
        <v>12257</v>
      </c>
      <c r="BX90" s="22">
        <f>BQ90+BR90+BS90+BT90</f>
        <v>126471</v>
      </c>
      <c r="BY90" s="45"/>
      <c r="BZ90" s="23">
        <v>1970</v>
      </c>
      <c r="CA90" s="22">
        <f t="shared" si="17"/>
        <v>144955</v>
      </c>
      <c r="CB90" s="22">
        <f t="shared" si="18"/>
        <v>32267</v>
      </c>
      <c r="CC90" s="22">
        <v>30381</v>
      </c>
      <c r="CD90" s="22">
        <v>27615</v>
      </c>
      <c r="CE90" s="22">
        <f t="shared" si="19"/>
        <v>2766</v>
      </c>
      <c r="CF90" s="22">
        <v>1886</v>
      </c>
      <c r="CG90" s="22">
        <v>1849</v>
      </c>
      <c r="CH90" s="22">
        <f t="shared" si="20"/>
        <v>37</v>
      </c>
      <c r="CI90" s="22">
        <v>97748</v>
      </c>
      <c r="CJ90" s="22">
        <v>13964</v>
      </c>
      <c r="CK90" s="22">
        <f t="shared" si="21"/>
        <v>83784</v>
      </c>
      <c r="CL90" s="22">
        <v>14940</v>
      </c>
      <c r="CM90" s="45"/>
      <c r="CN90" s="23">
        <v>1970</v>
      </c>
      <c r="CO90" s="16">
        <v>220351</v>
      </c>
      <c r="CP90" s="16">
        <f t="shared" si="22"/>
        <v>11768</v>
      </c>
      <c r="CQ90" s="16">
        <f t="shared" si="23"/>
        <v>193912</v>
      </c>
      <c r="CR90" s="16">
        <f t="shared" si="24"/>
        <v>14671</v>
      </c>
      <c r="CT90" s="18">
        <v>1970</v>
      </c>
      <c r="CU90" s="16">
        <f t="shared" si="25"/>
        <v>220351</v>
      </c>
      <c r="CV90" s="16">
        <v>20143</v>
      </c>
      <c r="CW90" s="16">
        <f t="shared" si="26"/>
        <v>30796</v>
      </c>
      <c r="CX90" s="16">
        <v>28909</v>
      </c>
      <c r="CY90" s="16">
        <f>AC90+BC90+CG90</f>
        <v>1887</v>
      </c>
      <c r="CZ90" s="16">
        <v>139736</v>
      </c>
      <c r="DA90" s="16">
        <f t="shared" si="29"/>
        <v>29676</v>
      </c>
      <c r="DB90" s="42"/>
      <c r="DC90" s="42"/>
      <c r="DD90" s="42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42"/>
      <c r="DP90" s="16"/>
      <c r="DQ90" s="16"/>
      <c r="DR90" s="16"/>
      <c r="DS90" s="42"/>
      <c r="DT90" s="42"/>
      <c r="EG90" s="16"/>
      <c r="EH90" s="64"/>
      <c r="EI90" s="64"/>
      <c r="EK90" s="64"/>
      <c r="EL90" s="64"/>
      <c r="EM90" s="64"/>
    </row>
    <row r="91" spans="1:143" x14ac:dyDescent="0.3">
      <c r="A91" s="18">
        <v>1971</v>
      </c>
      <c r="B91" s="22">
        <v>40976</v>
      </c>
      <c r="C91" s="22">
        <v>12859</v>
      </c>
      <c r="D91" s="22">
        <f t="shared" si="0"/>
        <v>14576</v>
      </c>
      <c r="E91" s="22">
        <v>13986</v>
      </c>
      <c r="F91" s="22">
        <v>590</v>
      </c>
      <c r="G91" s="22">
        <f t="shared" si="1"/>
        <v>3170</v>
      </c>
      <c r="H91" s="22">
        <v>1219</v>
      </c>
      <c r="I91" s="22">
        <v>1951</v>
      </c>
      <c r="J91" s="22">
        <f t="shared" si="30"/>
        <v>1311</v>
      </c>
      <c r="K91" s="22">
        <v>210</v>
      </c>
      <c r="L91" s="22">
        <v>1101</v>
      </c>
      <c r="M91" s="22">
        <v>233</v>
      </c>
      <c r="N91" s="22">
        <f t="shared" si="2"/>
        <v>868</v>
      </c>
      <c r="O91" s="22">
        <f t="shared" si="3"/>
        <v>9060</v>
      </c>
      <c r="P91" s="22">
        <v>78</v>
      </c>
      <c r="Q91" s="22">
        <v>8982</v>
      </c>
      <c r="R91" s="48"/>
      <c r="S91" s="23">
        <v>1971</v>
      </c>
      <c r="T91" s="22">
        <f t="shared" si="4"/>
        <v>40976</v>
      </c>
      <c r="U91" s="22">
        <f t="shared" si="5"/>
        <v>22564</v>
      </c>
      <c r="V91" s="22">
        <v>20474</v>
      </c>
      <c r="W91" s="22">
        <v>2090</v>
      </c>
      <c r="X91" s="22">
        <f t="shared" si="28"/>
        <v>9581</v>
      </c>
      <c r="Y91" s="22">
        <v>8955</v>
      </c>
      <c r="Z91" s="22">
        <v>1165</v>
      </c>
      <c r="AA91" s="22">
        <f t="shared" si="6"/>
        <v>7790</v>
      </c>
      <c r="AB91" s="22">
        <v>626</v>
      </c>
      <c r="AC91" s="22">
        <v>22</v>
      </c>
      <c r="AD91" s="22">
        <f t="shared" si="7"/>
        <v>604</v>
      </c>
      <c r="AE91" s="22">
        <v>2731</v>
      </c>
      <c r="AF91" s="22">
        <v>6100</v>
      </c>
      <c r="AH91" s="23">
        <v>1971</v>
      </c>
      <c r="AI91" s="22">
        <v>84000</v>
      </c>
      <c r="AJ91" s="22">
        <f t="shared" si="8"/>
        <v>1404</v>
      </c>
      <c r="AK91" s="22">
        <v>505</v>
      </c>
      <c r="AL91" s="22">
        <v>592</v>
      </c>
      <c r="AM91" s="22">
        <v>307</v>
      </c>
      <c r="AN91" s="22">
        <v>2740</v>
      </c>
      <c r="AO91" s="22">
        <v>4553</v>
      </c>
      <c r="AP91" s="22">
        <v>60803</v>
      </c>
      <c r="AQ91" s="22">
        <f t="shared" si="9"/>
        <v>9643</v>
      </c>
      <c r="AR91" s="22">
        <v>1787</v>
      </c>
      <c r="AS91" s="22">
        <v>7856</v>
      </c>
      <c r="AT91" s="22">
        <f t="shared" si="10"/>
        <v>4857</v>
      </c>
      <c r="AU91" s="16"/>
      <c r="AV91" s="23">
        <v>1971</v>
      </c>
      <c r="AW91" s="22">
        <f t="shared" si="11"/>
        <v>84000</v>
      </c>
      <c r="AX91" s="22">
        <f t="shared" si="12"/>
        <v>231</v>
      </c>
      <c r="AY91" s="22">
        <v>216</v>
      </c>
      <c r="AZ91" s="22">
        <v>216</v>
      </c>
      <c r="BA91" s="22">
        <v>0</v>
      </c>
      <c r="BB91" s="22">
        <v>15</v>
      </c>
      <c r="BC91" s="22">
        <v>15</v>
      </c>
      <c r="BD91" s="22">
        <v>0</v>
      </c>
      <c r="BE91" s="22">
        <v>68182</v>
      </c>
      <c r="BF91" s="22">
        <v>731</v>
      </c>
      <c r="BG91" s="22">
        <f t="shared" si="13"/>
        <v>67451</v>
      </c>
      <c r="BH91" s="22">
        <v>15587</v>
      </c>
      <c r="BJ91" s="23">
        <v>1971</v>
      </c>
      <c r="BK91" s="22">
        <v>167127</v>
      </c>
      <c r="BL91" s="22">
        <v>16781</v>
      </c>
      <c r="BM91" s="22">
        <v>1209</v>
      </c>
      <c r="BN91" s="22">
        <v>5048</v>
      </c>
      <c r="BO91" s="22">
        <v>9821</v>
      </c>
      <c r="BP91" s="22">
        <f t="shared" si="14"/>
        <v>703</v>
      </c>
      <c r="BQ91" s="22">
        <v>34403</v>
      </c>
      <c r="BR91" s="22">
        <v>6781</v>
      </c>
      <c r="BS91" s="22">
        <v>93859</v>
      </c>
      <c r="BT91" s="22">
        <f t="shared" si="15"/>
        <v>9993</v>
      </c>
      <c r="BU91" s="22">
        <v>8562</v>
      </c>
      <c r="BV91" s="22">
        <v>1431</v>
      </c>
      <c r="BW91" s="22">
        <f t="shared" si="16"/>
        <v>15131</v>
      </c>
      <c r="BX91" s="22"/>
      <c r="BY91" s="45"/>
      <c r="BZ91" s="23">
        <v>1971</v>
      </c>
      <c r="CA91" s="22">
        <f t="shared" si="17"/>
        <v>167127</v>
      </c>
      <c r="CB91" s="22">
        <f t="shared" si="18"/>
        <v>34436</v>
      </c>
      <c r="CC91" s="22">
        <v>32646</v>
      </c>
      <c r="CD91" s="22">
        <v>29856</v>
      </c>
      <c r="CE91" s="22">
        <f t="shared" si="19"/>
        <v>2790</v>
      </c>
      <c r="CF91" s="22">
        <v>1790</v>
      </c>
      <c r="CG91" s="22">
        <v>1754</v>
      </c>
      <c r="CH91" s="22">
        <f t="shared" si="20"/>
        <v>36</v>
      </c>
      <c r="CI91" s="22">
        <v>115738</v>
      </c>
      <c r="CJ91" s="22">
        <v>16739</v>
      </c>
      <c r="CK91" s="22">
        <f t="shared" si="21"/>
        <v>98999</v>
      </c>
      <c r="CL91" s="22">
        <v>16953</v>
      </c>
      <c r="CM91" s="45"/>
      <c r="CN91" s="23">
        <v>1971</v>
      </c>
      <c r="CO91" s="16">
        <v>256005</v>
      </c>
      <c r="CP91" s="16">
        <f t="shared" si="22"/>
        <v>14573</v>
      </c>
      <c r="CQ91" s="16">
        <f t="shared" si="23"/>
        <v>220885</v>
      </c>
      <c r="CR91" s="16">
        <f t="shared" si="24"/>
        <v>20547</v>
      </c>
      <c r="CT91" s="18">
        <v>1971</v>
      </c>
      <c r="CU91" s="16">
        <f t="shared" si="25"/>
        <v>256005</v>
      </c>
      <c r="CV91" s="16">
        <v>21824</v>
      </c>
      <c r="CW91" s="16">
        <f t="shared" si="26"/>
        <v>33090</v>
      </c>
      <c r="CX91" s="16">
        <v>31299</v>
      </c>
      <c r="CY91" s="16">
        <f t="shared" si="27"/>
        <v>1791</v>
      </c>
      <c r="CZ91" s="16">
        <v>165718</v>
      </c>
      <c r="DA91" s="16">
        <f t="shared" si="29"/>
        <v>35373</v>
      </c>
      <c r="DB91" s="42"/>
      <c r="DC91" s="42"/>
      <c r="DD91" s="42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42"/>
      <c r="DP91" s="16"/>
      <c r="DQ91" s="16"/>
      <c r="DR91" s="16"/>
      <c r="DS91" s="42"/>
      <c r="DT91" s="42"/>
      <c r="EG91" s="16"/>
      <c r="EH91" s="64"/>
      <c r="EI91" s="64"/>
      <c r="EK91" s="64"/>
      <c r="EL91" s="64"/>
      <c r="EM91" s="64"/>
    </row>
    <row r="92" spans="1:143" x14ac:dyDescent="0.3">
      <c r="A92" s="18">
        <v>1972</v>
      </c>
      <c r="B92" s="22">
        <v>66389</v>
      </c>
      <c r="C92" s="22">
        <v>16801</v>
      </c>
      <c r="D92" s="22">
        <f t="shared" si="0"/>
        <v>37577</v>
      </c>
      <c r="E92" s="22">
        <v>37422</v>
      </c>
      <c r="F92" s="22">
        <v>155</v>
      </c>
      <c r="G92" s="22">
        <f t="shared" si="1"/>
        <v>2326</v>
      </c>
      <c r="H92" s="22">
        <v>1066</v>
      </c>
      <c r="I92" s="22">
        <v>1260</v>
      </c>
      <c r="J92" s="22">
        <f t="shared" si="30"/>
        <v>489</v>
      </c>
      <c r="K92" s="22">
        <v>170</v>
      </c>
      <c r="L92" s="22">
        <v>319</v>
      </c>
      <c r="M92" s="22">
        <v>298</v>
      </c>
      <c r="N92" s="22">
        <f t="shared" si="2"/>
        <v>21</v>
      </c>
      <c r="O92" s="22">
        <f t="shared" si="3"/>
        <v>9196</v>
      </c>
      <c r="P92" s="22">
        <v>156</v>
      </c>
      <c r="Q92" s="22">
        <v>9040</v>
      </c>
      <c r="R92" s="48"/>
      <c r="S92" s="23">
        <v>1972</v>
      </c>
      <c r="T92" s="22">
        <f t="shared" si="4"/>
        <v>66389</v>
      </c>
      <c r="U92" s="22">
        <f t="shared" si="5"/>
        <v>27748</v>
      </c>
      <c r="V92" s="22">
        <v>25363</v>
      </c>
      <c r="W92" s="22">
        <v>2385</v>
      </c>
      <c r="X92" s="22">
        <f t="shared" si="28"/>
        <v>10142</v>
      </c>
      <c r="Y92" s="22">
        <v>9521</v>
      </c>
      <c r="Z92" s="22">
        <v>1261</v>
      </c>
      <c r="AA92" s="22">
        <f t="shared" si="6"/>
        <v>8260</v>
      </c>
      <c r="AB92" s="22">
        <v>621</v>
      </c>
      <c r="AC92" s="22">
        <v>8</v>
      </c>
      <c r="AD92" s="22">
        <f t="shared" si="7"/>
        <v>613</v>
      </c>
      <c r="AE92" s="22">
        <v>21348</v>
      </c>
      <c r="AF92" s="22">
        <v>7151</v>
      </c>
      <c r="AH92" s="23">
        <v>1972</v>
      </c>
      <c r="AI92" s="22">
        <v>95735</v>
      </c>
      <c r="AJ92" s="22">
        <f t="shared" si="8"/>
        <v>1473</v>
      </c>
      <c r="AK92" s="22">
        <v>238</v>
      </c>
      <c r="AL92" s="22">
        <v>931</v>
      </c>
      <c r="AM92" s="22">
        <v>304</v>
      </c>
      <c r="AN92" s="22">
        <v>2778</v>
      </c>
      <c r="AO92" s="22">
        <v>4768</v>
      </c>
      <c r="AP92" s="22">
        <v>68561</v>
      </c>
      <c r="AQ92" s="22">
        <f t="shared" si="9"/>
        <v>13301</v>
      </c>
      <c r="AR92" s="22">
        <v>1757</v>
      </c>
      <c r="AS92" s="22">
        <v>11544</v>
      </c>
      <c r="AT92" s="22">
        <f t="shared" si="10"/>
        <v>4854</v>
      </c>
      <c r="AU92" s="16"/>
      <c r="AV92" s="23">
        <v>1972</v>
      </c>
      <c r="AW92" s="22">
        <f t="shared" si="11"/>
        <v>95735</v>
      </c>
      <c r="AX92" s="22">
        <f t="shared" si="12"/>
        <v>437</v>
      </c>
      <c r="AY92" s="22">
        <v>387</v>
      </c>
      <c r="AZ92" s="22">
        <v>387</v>
      </c>
      <c r="BA92" s="22">
        <v>0</v>
      </c>
      <c r="BB92" s="22">
        <v>50</v>
      </c>
      <c r="BC92" s="22">
        <v>50</v>
      </c>
      <c r="BD92" s="22">
        <v>0</v>
      </c>
      <c r="BE92" s="22">
        <v>77122</v>
      </c>
      <c r="BF92" s="22">
        <v>753</v>
      </c>
      <c r="BG92" s="22">
        <f t="shared" si="13"/>
        <v>76369</v>
      </c>
      <c r="BH92" s="22">
        <v>18176</v>
      </c>
      <c r="BJ92" s="23">
        <v>1972</v>
      </c>
      <c r="BK92" s="22">
        <v>192651</v>
      </c>
      <c r="BL92" s="22">
        <v>35608</v>
      </c>
      <c r="BM92" s="22">
        <v>772</v>
      </c>
      <c r="BN92" s="22">
        <v>4589</v>
      </c>
      <c r="BO92" s="22">
        <v>29325</v>
      </c>
      <c r="BP92" s="22">
        <f t="shared" si="14"/>
        <v>922</v>
      </c>
      <c r="BQ92" s="22">
        <v>24333</v>
      </c>
      <c r="BR92" s="22">
        <v>7629</v>
      </c>
      <c r="BS92" s="22">
        <v>107723</v>
      </c>
      <c r="BT92" s="22">
        <f t="shared" si="15"/>
        <v>10823</v>
      </c>
      <c r="BU92" s="22">
        <v>9620</v>
      </c>
      <c r="BV92" s="22">
        <v>1203</v>
      </c>
      <c r="BW92" s="22">
        <f t="shared" si="16"/>
        <v>35860</v>
      </c>
      <c r="BX92" s="22"/>
      <c r="BY92" s="45"/>
      <c r="BZ92" s="23">
        <v>1972</v>
      </c>
      <c r="CA92" s="22">
        <f t="shared" si="17"/>
        <v>192651</v>
      </c>
      <c r="CB92" s="22">
        <f t="shared" si="18"/>
        <v>40052</v>
      </c>
      <c r="CC92" s="22">
        <v>37896</v>
      </c>
      <c r="CD92" s="22">
        <v>35903</v>
      </c>
      <c r="CE92" s="22">
        <f t="shared" si="19"/>
        <v>1993</v>
      </c>
      <c r="CF92" s="22">
        <v>2156</v>
      </c>
      <c r="CG92" s="22">
        <v>2120</v>
      </c>
      <c r="CH92" s="22">
        <f t="shared" si="20"/>
        <v>36</v>
      </c>
      <c r="CI92" s="22">
        <v>133923</v>
      </c>
      <c r="CJ92" s="22">
        <v>19167</v>
      </c>
      <c r="CK92" s="22">
        <f t="shared" si="21"/>
        <v>114756</v>
      </c>
      <c r="CL92" s="22">
        <v>18676</v>
      </c>
      <c r="CM92" s="45"/>
      <c r="CN92" s="23">
        <v>1972</v>
      </c>
      <c r="CO92" s="16">
        <v>296319</v>
      </c>
      <c r="CP92" s="16">
        <f t="shared" si="22"/>
        <v>17811</v>
      </c>
      <c r="CQ92" s="16">
        <f t="shared" si="23"/>
        <v>255695</v>
      </c>
      <c r="CR92" s="16">
        <f t="shared" si="24"/>
        <v>22813</v>
      </c>
      <c r="CT92" s="18">
        <v>1972</v>
      </c>
      <c r="CU92" s="16">
        <f t="shared" si="25"/>
        <v>296319</v>
      </c>
      <c r="CV92" s="16">
        <v>26777</v>
      </c>
      <c r="CW92" s="16">
        <f t="shared" si="26"/>
        <v>39770</v>
      </c>
      <c r="CX92" s="16">
        <v>37592</v>
      </c>
      <c r="CY92" s="16">
        <f t="shared" si="27"/>
        <v>2178</v>
      </c>
      <c r="CZ92" s="16">
        <v>189438</v>
      </c>
      <c r="DA92" s="16">
        <f t="shared" si="29"/>
        <v>40334</v>
      </c>
      <c r="DB92" s="42"/>
      <c r="DC92" s="42"/>
      <c r="DD92" s="42"/>
      <c r="DE92" s="16"/>
      <c r="DF92" s="16"/>
      <c r="DG92" s="16"/>
      <c r="DH92" s="16"/>
      <c r="DI92" s="16"/>
      <c r="DJ92" s="16"/>
      <c r="DK92" s="16"/>
      <c r="DL92" s="16"/>
      <c r="DM92" s="16"/>
      <c r="DN92" s="16"/>
      <c r="DO92" s="42"/>
      <c r="DP92" s="16"/>
      <c r="DQ92" s="16"/>
      <c r="DR92" s="16"/>
      <c r="DS92" s="42"/>
      <c r="DT92" s="42"/>
      <c r="EG92" s="16"/>
      <c r="EH92" s="64"/>
      <c r="EI92" s="64"/>
      <c r="EK92" s="64"/>
      <c r="EL92" s="64"/>
      <c r="EM92" s="64"/>
    </row>
    <row r="93" spans="1:143" x14ac:dyDescent="0.3">
      <c r="A93" s="18">
        <v>1973</v>
      </c>
      <c r="B93" s="22">
        <v>87948</v>
      </c>
      <c r="C93" s="22">
        <v>17976</v>
      </c>
      <c r="D93" s="22">
        <f t="shared" si="0"/>
        <v>59215</v>
      </c>
      <c r="E93" s="22">
        <v>59206</v>
      </c>
      <c r="F93" s="22">
        <v>9</v>
      </c>
      <c r="G93" s="22">
        <f t="shared" si="1"/>
        <v>3157</v>
      </c>
      <c r="H93" s="22">
        <v>1131</v>
      </c>
      <c r="I93" s="22">
        <v>2026</v>
      </c>
      <c r="J93" s="22">
        <f t="shared" si="30"/>
        <v>670</v>
      </c>
      <c r="K93" s="22">
        <v>327</v>
      </c>
      <c r="L93" s="22">
        <v>343</v>
      </c>
      <c r="M93" s="22">
        <v>343</v>
      </c>
      <c r="N93" s="22">
        <f t="shared" si="2"/>
        <v>0</v>
      </c>
      <c r="O93" s="22">
        <f t="shared" si="3"/>
        <v>6930</v>
      </c>
      <c r="P93" s="22">
        <v>422</v>
      </c>
      <c r="Q93" s="22">
        <v>6508</v>
      </c>
      <c r="R93" s="48"/>
      <c r="S93" s="23">
        <v>1973</v>
      </c>
      <c r="T93" s="22">
        <f t="shared" si="4"/>
        <v>87948</v>
      </c>
      <c r="U93" s="22">
        <f t="shared" si="5"/>
        <v>36901</v>
      </c>
      <c r="V93" s="22">
        <v>34227</v>
      </c>
      <c r="W93" s="22">
        <v>2674</v>
      </c>
      <c r="X93" s="22">
        <f t="shared" si="28"/>
        <v>12643</v>
      </c>
      <c r="Y93" s="22">
        <v>10914</v>
      </c>
      <c r="Z93" s="22">
        <v>1706</v>
      </c>
      <c r="AA93" s="22">
        <f t="shared" si="6"/>
        <v>9208</v>
      </c>
      <c r="AB93" s="22">
        <v>1729</v>
      </c>
      <c r="AC93" s="22">
        <v>126</v>
      </c>
      <c r="AD93" s="22">
        <f t="shared" si="7"/>
        <v>1603</v>
      </c>
      <c r="AE93" s="22">
        <v>28623</v>
      </c>
      <c r="AF93" s="22">
        <v>9781</v>
      </c>
      <c r="AH93" s="23">
        <v>1973</v>
      </c>
      <c r="AI93" s="22">
        <v>117869</v>
      </c>
      <c r="AJ93" s="22">
        <f t="shared" si="8"/>
        <v>2945</v>
      </c>
      <c r="AK93" s="22">
        <v>1503</v>
      </c>
      <c r="AL93" s="22">
        <v>996</v>
      </c>
      <c r="AM93" s="22">
        <v>446</v>
      </c>
      <c r="AN93" s="22">
        <v>1896</v>
      </c>
      <c r="AO93" s="22">
        <v>6425</v>
      </c>
      <c r="AP93" s="22">
        <v>83216</v>
      </c>
      <c r="AQ93" s="22">
        <f t="shared" si="9"/>
        <v>17286</v>
      </c>
      <c r="AR93" s="22">
        <v>1904</v>
      </c>
      <c r="AS93" s="22">
        <v>15382</v>
      </c>
      <c r="AT93" s="22">
        <f t="shared" si="10"/>
        <v>6101</v>
      </c>
      <c r="AU93" s="16"/>
      <c r="AV93" s="23">
        <v>1973</v>
      </c>
      <c r="AW93" s="22">
        <f t="shared" si="11"/>
        <v>117869</v>
      </c>
      <c r="AX93" s="22">
        <f t="shared" si="12"/>
        <v>568</v>
      </c>
      <c r="AY93" s="22">
        <v>546</v>
      </c>
      <c r="AZ93" s="22">
        <v>546</v>
      </c>
      <c r="BA93" s="22">
        <v>0</v>
      </c>
      <c r="BB93" s="22">
        <v>22</v>
      </c>
      <c r="BC93" s="22">
        <v>22</v>
      </c>
      <c r="BD93" s="22">
        <v>0</v>
      </c>
      <c r="BE93" s="22">
        <v>98311</v>
      </c>
      <c r="BF93" s="22">
        <v>1048</v>
      </c>
      <c r="BG93" s="22">
        <f t="shared" si="13"/>
        <v>97263</v>
      </c>
      <c r="BH93" s="22">
        <v>18990</v>
      </c>
      <c r="BJ93" s="23">
        <v>1973</v>
      </c>
      <c r="BK93" s="22">
        <v>219529</v>
      </c>
      <c r="BL93" s="22">
        <v>49878</v>
      </c>
      <c r="BM93" s="22">
        <v>2807</v>
      </c>
      <c r="BN93" s="22">
        <v>5199</v>
      </c>
      <c r="BO93" s="22">
        <v>39233</v>
      </c>
      <c r="BP93" s="22">
        <f t="shared" si="14"/>
        <v>2639</v>
      </c>
      <c r="BQ93" s="22">
        <v>22462</v>
      </c>
      <c r="BR93" s="22">
        <v>8174</v>
      </c>
      <c r="BS93" s="22">
        <v>118090</v>
      </c>
      <c r="BT93" s="22">
        <f t="shared" si="15"/>
        <v>12963</v>
      </c>
      <c r="BU93" s="22">
        <v>10953</v>
      </c>
      <c r="BV93" s="22">
        <v>2010</v>
      </c>
      <c r="BW93" s="22">
        <f t="shared" si="16"/>
        <v>47195</v>
      </c>
      <c r="BX93" s="22"/>
      <c r="BY93" s="45"/>
      <c r="BZ93" s="23">
        <v>1973</v>
      </c>
      <c r="CA93" s="22">
        <f t="shared" si="17"/>
        <v>219529</v>
      </c>
      <c r="CB93" s="22">
        <f t="shared" si="18"/>
        <v>50004</v>
      </c>
      <c r="CC93" s="22">
        <v>45719</v>
      </c>
      <c r="CD93" s="22">
        <v>43447</v>
      </c>
      <c r="CE93" s="22">
        <f t="shared" si="19"/>
        <v>2272</v>
      </c>
      <c r="CF93" s="22">
        <v>4285</v>
      </c>
      <c r="CG93" s="22">
        <v>4246</v>
      </c>
      <c r="CH93" s="22">
        <f t="shared" si="20"/>
        <v>39</v>
      </c>
      <c r="CI93" s="22">
        <v>148901</v>
      </c>
      <c r="CJ93" s="22">
        <v>23126</v>
      </c>
      <c r="CK93" s="22">
        <f t="shared" si="21"/>
        <v>125775</v>
      </c>
      <c r="CL93" s="22">
        <v>20624</v>
      </c>
      <c r="CM93" s="45"/>
      <c r="CN93" s="23">
        <v>1973</v>
      </c>
      <c r="CO93" s="16">
        <v>347779</v>
      </c>
      <c r="CP93" s="16">
        <f t="shared" si="22"/>
        <v>22286</v>
      </c>
      <c r="CQ93" s="16">
        <f t="shared" si="23"/>
        <v>302635</v>
      </c>
      <c r="CR93" s="16">
        <f t="shared" si="24"/>
        <v>22858</v>
      </c>
      <c r="CT93" s="18">
        <v>1973</v>
      </c>
      <c r="CU93" s="16">
        <f t="shared" si="25"/>
        <v>347779</v>
      </c>
      <c r="CV93" s="16">
        <v>34176</v>
      </c>
      <c r="CW93" s="16">
        <f t="shared" si="26"/>
        <v>50116</v>
      </c>
      <c r="CX93" s="16">
        <v>45722</v>
      </c>
      <c r="CY93" s="16">
        <f t="shared" si="27"/>
        <v>4394</v>
      </c>
      <c r="CZ93" s="16">
        <v>218454</v>
      </c>
      <c r="DA93" s="16">
        <f t="shared" si="29"/>
        <v>45033</v>
      </c>
      <c r="DB93" s="42"/>
      <c r="DC93" s="42"/>
      <c r="DD93" s="42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42"/>
      <c r="DP93" s="16"/>
      <c r="DQ93" s="16"/>
      <c r="DR93" s="16"/>
      <c r="DS93" s="42"/>
      <c r="DT93" s="42"/>
      <c r="EG93" s="16"/>
      <c r="EH93" s="64"/>
      <c r="EI93" s="64"/>
      <c r="EK93" s="64"/>
      <c r="EL93" s="64"/>
      <c r="EM93" s="64"/>
    </row>
    <row r="94" spans="1:143" x14ac:dyDescent="0.3">
      <c r="A94" s="18">
        <v>1974</v>
      </c>
      <c r="B94" s="22">
        <v>121915</v>
      </c>
      <c r="C94" s="22">
        <v>18176</v>
      </c>
      <c r="D94" s="22">
        <f t="shared" si="0"/>
        <v>90928</v>
      </c>
      <c r="E94" s="22">
        <v>94027</v>
      </c>
      <c r="F94" s="22">
        <v>-3099</v>
      </c>
      <c r="G94" s="22">
        <f t="shared" si="1"/>
        <v>5055</v>
      </c>
      <c r="H94" s="22">
        <v>1675</v>
      </c>
      <c r="I94" s="22">
        <v>3380</v>
      </c>
      <c r="J94" s="22">
        <f t="shared" si="30"/>
        <v>479</v>
      </c>
      <c r="K94" s="22">
        <v>228</v>
      </c>
      <c r="L94" s="22">
        <v>251</v>
      </c>
      <c r="M94" s="22">
        <v>249</v>
      </c>
      <c r="N94" s="22">
        <f t="shared" si="2"/>
        <v>2</v>
      </c>
      <c r="O94" s="22">
        <f t="shared" si="3"/>
        <v>7277</v>
      </c>
      <c r="P94" s="22">
        <v>315</v>
      </c>
      <c r="Q94" s="22">
        <v>6962</v>
      </c>
      <c r="R94" s="48"/>
      <c r="S94" s="23">
        <v>1974</v>
      </c>
      <c r="T94" s="22">
        <f t="shared" si="4"/>
        <v>121915</v>
      </c>
      <c r="U94" s="22">
        <f t="shared" si="5"/>
        <v>46505</v>
      </c>
      <c r="V94" s="22">
        <v>43470</v>
      </c>
      <c r="W94" s="22">
        <v>3035</v>
      </c>
      <c r="X94" s="22">
        <f t="shared" si="28"/>
        <v>11585</v>
      </c>
      <c r="Y94" s="22">
        <v>10369</v>
      </c>
      <c r="Z94" s="22">
        <v>834</v>
      </c>
      <c r="AA94" s="22">
        <f t="shared" si="6"/>
        <v>9535</v>
      </c>
      <c r="AB94" s="22">
        <v>1216</v>
      </c>
      <c r="AC94" s="22">
        <v>9</v>
      </c>
      <c r="AD94" s="22">
        <f t="shared" si="7"/>
        <v>1207</v>
      </c>
      <c r="AE94" s="22">
        <v>50360</v>
      </c>
      <c r="AF94" s="22">
        <v>13465</v>
      </c>
      <c r="AH94" s="23">
        <v>1974</v>
      </c>
      <c r="AI94" s="22">
        <v>150848</v>
      </c>
      <c r="AJ94" s="22">
        <f t="shared" si="8"/>
        <v>2981</v>
      </c>
      <c r="AK94" s="22">
        <v>632</v>
      </c>
      <c r="AL94" s="22">
        <v>1558</v>
      </c>
      <c r="AM94" s="22">
        <v>791</v>
      </c>
      <c r="AN94" s="22">
        <v>2135</v>
      </c>
      <c r="AO94" s="22">
        <v>6797</v>
      </c>
      <c r="AP94" s="22">
        <v>107308</v>
      </c>
      <c r="AQ94" s="22">
        <f t="shared" si="9"/>
        <v>22725</v>
      </c>
      <c r="AR94" s="22">
        <v>2107</v>
      </c>
      <c r="AS94" s="22">
        <v>20618</v>
      </c>
      <c r="AT94" s="22">
        <f t="shared" si="10"/>
        <v>8902</v>
      </c>
      <c r="AU94" s="16"/>
      <c r="AV94" s="23">
        <v>1974</v>
      </c>
      <c r="AW94" s="22">
        <f t="shared" si="11"/>
        <v>150848</v>
      </c>
      <c r="AX94" s="22">
        <f t="shared" si="12"/>
        <v>997</v>
      </c>
      <c r="AY94" s="22">
        <v>946</v>
      </c>
      <c r="AZ94" s="22">
        <v>946</v>
      </c>
      <c r="BA94" s="22">
        <v>0</v>
      </c>
      <c r="BB94" s="22">
        <v>51</v>
      </c>
      <c r="BC94" s="22">
        <v>51</v>
      </c>
      <c r="BD94" s="22">
        <v>0</v>
      </c>
      <c r="BE94" s="22">
        <v>128000</v>
      </c>
      <c r="BF94" s="22">
        <v>847</v>
      </c>
      <c r="BG94" s="22">
        <f t="shared" si="13"/>
        <v>127153</v>
      </c>
      <c r="BH94" s="22">
        <v>21851</v>
      </c>
      <c r="BJ94" s="23">
        <v>1974</v>
      </c>
      <c r="BK94" s="22">
        <v>255556</v>
      </c>
      <c r="BL94" s="22">
        <v>70373</v>
      </c>
      <c r="BM94" s="22">
        <v>688</v>
      </c>
      <c r="BN94" s="22">
        <v>6207</v>
      </c>
      <c r="BO94" s="22">
        <v>59815</v>
      </c>
      <c r="BP94" s="22">
        <f t="shared" si="14"/>
        <v>3663</v>
      </c>
      <c r="BQ94" s="22">
        <v>20664</v>
      </c>
      <c r="BR94" s="22">
        <v>8967</v>
      </c>
      <c r="BS94" s="22">
        <v>132027</v>
      </c>
      <c r="BT94" s="22">
        <f t="shared" si="15"/>
        <v>15373</v>
      </c>
      <c r="BU94" s="22">
        <v>12918</v>
      </c>
      <c r="BV94" s="22">
        <v>2455</v>
      </c>
      <c r="BW94" s="22">
        <f t="shared" si="16"/>
        <v>67967</v>
      </c>
      <c r="BX94" s="22"/>
      <c r="BY94" s="45"/>
      <c r="BZ94" s="23">
        <v>1974</v>
      </c>
      <c r="CA94" s="22">
        <f t="shared" si="17"/>
        <v>255556</v>
      </c>
      <c r="CB94" s="22">
        <f t="shared" si="18"/>
        <v>59864</v>
      </c>
      <c r="CC94" s="22">
        <v>56305</v>
      </c>
      <c r="CD94" s="22">
        <v>53007</v>
      </c>
      <c r="CE94" s="22">
        <f t="shared" si="19"/>
        <v>3298</v>
      </c>
      <c r="CF94" s="22">
        <v>3559</v>
      </c>
      <c r="CG94" s="22">
        <v>3507</v>
      </c>
      <c r="CH94" s="22">
        <f t="shared" si="20"/>
        <v>52</v>
      </c>
      <c r="CI94" s="22">
        <v>172684</v>
      </c>
      <c r="CJ94" s="22">
        <v>26403</v>
      </c>
      <c r="CK94" s="22">
        <f t="shared" si="21"/>
        <v>146281</v>
      </c>
      <c r="CL94" s="22">
        <v>23008</v>
      </c>
      <c r="CM94" s="45"/>
      <c r="CN94" s="23">
        <v>1974</v>
      </c>
      <c r="CO94" s="16">
        <v>418924</v>
      </c>
      <c r="CP94" s="16">
        <f t="shared" si="22"/>
        <v>19496</v>
      </c>
      <c r="CQ94" s="16">
        <f t="shared" si="23"/>
        <v>373881</v>
      </c>
      <c r="CR94" s="16">
        <f t="shared" si="24"/>
        <v>25547</v>
      </c>
      <c r="CT94" s="18">
        <v>1974</v>
      </c>
      <c r="CU94" s="16">
        <f t="shared" si="25"/>
        <v>418924</v>
      </c>
      <c r="CV94" s="16">
        <v>42686</v>
      </c>
      <c r="CW94" s="16">
        <f t="shared" si="26"/>
        <v>58366</v>
      </c>
      <c r="CX94" s="16">
        <v>54799</v>
      </c>
      <c r="CY94" s="16">
        <f t="shared" si="27"/>
        <v>3567</v>
      </c>
      <c r="CZ94" s="16">
        <v>265138</v>
      </c>
      <c r="DA94" s="16">
        <f t="shared" si="29"/>
        <v>52734</v>
      </c>
      <c r="DB94" s="42"/>
      <c r="DC94" s="42"/>
      <c r="DD94" s="42"/>
      <c r="DE94" s="16"/>
      <c r="DF94" s="16"/>
      <c r="DG94" s="16"/>
      <c r="DH94" s="16"/>
      <c r="DI94" s="16"/>
      <c r="DJ94" s="16"/>
      <c r="DK94" s="16"/>
      <c r="DL94" s="16"/>
      <c r="DM94" s="16"/>
      <c r="DN94" s="16"/>
      <c r="DO94" s="42"/>
      <c r="DP94" s="16"/>
      <c r="DQ94" s="16"/>
      <c r="DR94" s="16"/>
      <c r="DS94" s="42"/>
      <c r="DT94" s="42"/>
      <c r="EG94" s="16"/>
      <c r="EH94" s="64"/>
      <c r="EI94" s="64"/>
      <c r="EK94" s="64"/>
      <c r="EL94" s="64"/>
      <c r="EM94" s="64"/>
    </row>
    <row r="95" spans="1:143" x14ac:dyDescent="0.3">
      <c r="A95" s="18">
        <v>1975</v>
      </c>
      <c r="B95" s="22">
        <v>158566</v>
      </c>
      <c r="C95" s="22">
        <v>20153</v>
      </c>
      <c r="D95" s="22">
        <f t="shared" si="0"/>
        <v>123409</v>
      </c>
      <c r="E95" s="22">
        <v>125904</v>
      </c>
      <c r="F95" s="22">
        <v>-2495</v>
      </c>
      <c r="G95" s="22">
        <f t="shared" si="1"/>
        <v>5056</v>
      </c>
      <c r="H95" s="22">
        <v>1181</v>
      </c>
      <c r="I95" s="22">
        <v>3875</v>
      </c>
      <c r="J95" s="22">
        <f t="shared" si="30"/>
        <v>816</v>
      </c>
      <c r="K95" s="22">
        <v>666</v>
      </c>
      <c r="L95" s="22">
        <v>150</v>
      </c>
      <c r="M95" s="22">
        <v>150</v>
      </c>
      <c r="N95" s="22">
        <f t="shared" si="2"/>
        <v>0</v>
      </c>
      <c r="O95" s="22">
        <f t="shared" si="3"/>
        <v>9132</v>
      </c>
      <c r="P95" s="22">
        <v>1147</v>
      </c>
      <c r="Q95" s="22">
        <v>7985</v>
      </c>
      <c r="R95" s="48"/>
      <c r="S95" s="23">
        <v>1975</v>
      </c>
      <c r="T95" s="22">
        <f t="shared" si="4"/>
        <v>158566</v>
      </c>
      <c r="U95" s="22">
        <f t="shared" si="5"/>
        <v>56708</v>
      </c>
      <c r="V95" s="22">
        <v>53131</v>
      </c>
      <c r="W95" s="22">
        <v>3577</v>
      </c>
      <c r="X95" s="22">
        <f t="shared" si="28"/>
        <v>2742</v>
      </c>
      <c r="Y95" s="22">
        <v>1111</v>
      </c>
      <c r="Z95" s="22">
        <v>856</v>
      </c>
      <c r="AA95" s="22">
        <f t="shared" si="6"/>
        <v>255</v>
      </c>
      <c r="AB95" s="22">
        <v>1631</v>
      </c>
      <c r="AC95" s="22">
        <v>13</v>
      </c>
      <c r="AD95" s="22">
        <f t="shared" si="7"/>
        <v>1618</v>
      </c>
      <c r="AE95" s="22">
        <v>85574</v>
      </c>
      <c r="AF95" s="22">
        <v>13542</v>
      </c>
      <c r="AH95" s="23">
        <v>1975</v>
      </c>
      <c r="AI95" s="22">
        <v>202442</v>
      </c>
      <c r="AJ95" s="22">
        <f t="shared" si="8"/>
        <v>4194</v>
      </c>
      <c r="AK95" s="22">
        <v>1162</v>
      </c>
      <c r="AL95" s="22">
        <v>2022</v>
      </c>
      <c r="AM95" s="22">
        <v>1010</v>
      </c>
      <c r="AN95" s="22">
        <v>4587</v>
      </c>
      <c r="AO95" s="22">
        <v>9143</v>
      </c>
      <c r="AP95" s="22">
        <v>140836</v>
      </c>
      <c r="AQ95" s="22">
        <f t="shared" si="9"/>
        <v>31216</v>
      </c>
      <c r="AR95" s="22">
        <v>3416</v>
      </c>
      <c r="AS95" s="22">
        <v>27800</v>
      </c>
      <c r="AT95" s="22">
        <f t="shared" si="10"/>
        <v>12466</v>
      </c>
      <c r="AU95" s="16"/>
      <c r="AV95" s="23">
        <v>1975</v>
      </c>
      <c r="AW95" s="22">
        <f t="shared" si="11"/>
        <v>202442</v>
      </c>
      <c r="AX95" s="22">
        <f t="shared" si="12"/>
        <v>1479</v>
      </c>
      <c r="AY95" s="22">
        <v>1440</v>
      </c>
      <c r="AZ95" s="22">
        <v>1440</v>
      </c>
      <c r="BA95" s="22">
        <v>0</v>
      </c>
      <c r="BB95" s="22">
        <v>39</v>
      </c>
      <c r="BC95" s="22">
        <v>39</v>
      </c>
      <c r="BD95" s="22">
        <v>0</v>
      </c>
      <c r="BE95" s="22">
        <v>170857</v>
      </c>
      <c r="BF95" s="22">
        <v>1601</v>
      </c>
      <c r="BG95" s="22">
        <f t="shared" si="13"/>
        <v>169256</v>
      </c>
      <c r="BH95" s="22">
        <v>30106</v>
      </c>
      <c r="BJ95" s="23">
        <v>1975</v>
      </c>
      <c r="BK95" s="22">
        <v>318903</v>
      </c>
      <c r="BL95" s="22">
        <v>98141</v>
      </c>
      <c r="BM95" s="22">
        <v>750</v>
      </c>
      <c r="BN95" s="22">
        <v>7767</v>
      </c>
      <c r="BO95" s="22">
        <v>85381</v>
      </c>
      <c r="BP95" s="22">
        <f t="shared" si="14"/>
        <v>4243</v>
      </c>
      <c r="BQ95" s="22">
        <v>27621</v>
      </c>
      <c r="BR95" s="22">
        <v>10373</v>
      </c>
      <c r="BS95" s="22">
        <v>156452</v>
      </c>
      <c r="BT95" s="22">
        <f t="shared" si="15"/>
        <v>17340</v>
      </c>
      <c r="BU95" s="22">
        <v>12226</v>
      </c>
      <c r="BV95" s="22">
        <v>5114</v>
      </c>
      <c r="BW95" s="22">
        <f t="shared" si="16"/>
        <v>94357</v>
      </c>
      <c r="BX95" s="22"/>
      <c r="BY95" s="45"/>
      <c r="BZ95" s="23">
        <v>1975</v>
      </c>
      <c r="CA95" s="22">
        <f t="shared" si="17"/>
        <v>318903</v>
      </c>
      <c r="CB95" s="22">
        <f t="shared" si="18"/>
        <v>72637</v>
      </c>
      <c r="CC95" s="22">
        <v>68559</v>
      </c>
      <c r="CD95" s="22">
        <v>63708</v>
      </c>
      <c r="CE95" s="22">
        <f t="shared" si="19"/>
        <v>4851</v>
      </c>
      <c r="CF95" s="22">
        <v>4078</v>
      </c>
      <c r="CG95" s="22">
        <v>3985</v>
      </c>
      <c r="CH95" s="22">
        <f t="shared" si="20"/>
        <v>93</v>
      </c>
      <c r="CI95" s="22">
        <v>219756</v>
      </c>
      <c r="CJ95" s="22">
        <v>29458</v>
      </c>
      <c r="CK95" s="22">
        <f t="shared" si="21"/>
        <v>190298</v>
      </c>
      <c r="CL95" s="22">
        <v>26510</v>
      </c>
      <c r="CM95" s="45"/>
      <c r="CN95" s="23">
        <v>1975</v>
      </c>
      <c r="CO95" s="16">
        <v>531847</v>
      </c>
      <c r="CP95" s="16">
        <f t="shared" si="22"/>
        <v>22065</v>
      </c>
      <c r="CQ95" s="16">
        <f t="shared" si="23"/>
        <v>477477</v>
      </c>
      <c r="CR95" s="16">
        <f t="shared" si="24"/>
        <v>32305</v>
      </c>
      <c r="CT95" s="18">
        <v>1975</v>
      </c>
      <c r="CU95" s="16">
        <f t="shared" si="25"/>
        <v>531847</v>
      </c>
      <c r="CV95" s="16">
        <v>52262</v>
      </c>
      <c r="CW95" s="16">
        <f t="shared" si="26"/>
        <v>70043</v>
      </c>
      <c r="CX95" s="16">
        <v>66006</v>
      </c>
      <c r="CY95" s="16">
        <f t="shared" si="27"/>
        <v>4037</v>
      </c>
      <c r="CZ95" s="16">
        <v>345415</v>
      </c>
      <c r="DA95" s="16">
        <f t="shared" si="29"/>
        <v>64127</v>
      </c>
      <c r="DB95" s="42"/>
      <c r="DC95" s="42"/>
      <c r="DD95" s="42"/>
      <c r="DE95" s="16"/>
      <c r="DF95" s="16"/>
      <c r="DG95" s="16"/>
      <c r="DH95" s="16"/>
      <c r="DI95" s="16"/>
      <c r="DJ95" s="16"/>
      <c r="DK95" s="16"/>
      <c r="DL95" s="16"/>
      <c r="DM95" s="16"/>
      <c r="DN95" s="16"/>
      <c r="DO95" s="42"/>
      <c r="DP95" s="16"/>
      <c r="DQ95" s="16"/>
      <c r="DR95" s="16"/>
      <c r="DS95" s="42"/>
      <c r="DT95" s="42"/>
      <c r="EG95" s="16"/>
      <c r="EH95" s="64"/>
      <c r="EI95" s="64"/>
      <c r="EK95" s="64"/>
      <c r="EL95" s="64"/>
      <c r="EM95" s="64"/>
    </row>
    <row r="96" spans="1:143" x14ac:dyDescent="0.3">
      <c r="A96" s="18">
        <v>1976</v>
      </c>
      <c r="B96" s="22">
        <v>195038</v>
      </c>
      <c r="C96" s="22">
        <v>28156</v>
      </c>
      <c r="D96" s="22">
        <f t="shared" si="0"/>
        <v>122564</v>
      </c>
      <c r="E96" s="22">
        <v>132843</v>
      </c>
      <c r="F96" s="22">
        <v>-10279</v>
      </c>
      <c r="G96" s="22">
        <f t="shared" si="1"/>
        <v>11599</v>
      </c>
      <c r="H96" s="22">
        <v>1857</v>
      </c>
      <c r="I96" s="22">
        <v>9742</v>
      </c>
      <c r="J96" s="22">
        <f t="shared" si="30"/>
        <v>20460</v>
      </c>
      <c r="K96" s="22">
        <v>201</v>
      </c>
      <c r="L96" s="22">
        <v>20259</v>
      </c>
      <c r="M96" s="22">
        <v>927</v>
      </c>
      <c r="N96" s="22">
        <f t="shared" si="2"/>
        <v>19332</v>
      </c>
      <c r="O96" s="22">
        <f t="shared" si="3"/>
        <v>12259</v>
      </c>
      <c r="P96" s="22">
        <v>706</v>
      </c>
      <c r="Q96" s="22">
        <v>11553</v>
      </c>
      <c r="R96" s="48"/>
      <c r="S96" s="23">
        <v>1976</v>
      </c>
      <c r="T96" s="22">
        <f t="shared" si="4"/>
        <v>195038</v>
      </c>
      <c r="U96" s="22">
        <f t="shared" si="5"/>
        <v>84706</v>
      </c>
      <c r="V96" s="22">
        <v>79366</v>
      </c>
      <c r="W96" s="22">
        <v>5340</v>
      </c>
      <c r="X96" s="22">
        <f t="shared" si="28"/>
        <v>4816</v>
      </c>
      <c r="Y96" s="22">
        <v>1431</v>
      </c>
      <c r="Z96" s="22">
        <v>560</v>
      </c>
      <c r="AA96" s="22">
        <f t="shared" si="6"/>
        <v>871</v>
      </c>
      <c r="AB96" s="22">
        <v>3385</v>
      </c>
      <c r="AC96" s="22">
        <v>89</v>
      </c>
      <c r="AD96" s="22">
        <f t="shared" si="7"/>
        <v>3296</v>
      </c>
      <c r="AE96" s="22">
        <v>73086</v>
      </c>
      <c r="AF96" s="22">
        <v>32430</v>
      </c>
      <c r="AH96" s="23">
        <v>1976</v>
      </c>
      <c r="AI96" s="22">
        <v>344442</v>
      </c>
      <c r="AJ96" s="22">
        <f t="shared" si="8"/>
        <v>5954</v>
      </c>
      <c r="AK96" s="22">
        <v>1354</v>
      </c>
      <c r="AL96" s="22">
        <v>2551</v>
      </c>
      <c r="AM96" s="22">
        <v>2049</v>
      </c>
      <c r="AN96" s="22">
        <v>6188</v>
      </c>
      <c r="AO96" s="22">
        <v>12183</v>
      </c>
      <c r="AP96" s="22">
        <v>225493</v>
      </c>
      <c r="AQ96" s="22">
        <f t="shared" si="9"/>
        <v>40685</v>
      </c>
      <c r="AR96" s="22">
        <v>3629</v>
      </c>
      <c r="AS96" s="22">
        <v>37056</v>
      </c>
      <c r="AT96" s="22">
        <f t="shared" si="10"/>
        <v>53939</v>
      </c>
      <c r="AU96" s="16"/>
      <c r="AV96" s="23">
        <v>1976</v>
      </c>
      <c r="AW96" s="22">
        <f t="shared" si="11"/>
        <v>344442</v>
      </c>
      <c r="AX96" s="22">
        <f t="shared" si="12"/>
        <v>2296</v>
      </c>
      <c r="AY96" s="22">
        <v>2110</v>
      </c>
      <c r="AZ96" s="22">
        <v>2110</v>
      </c>
      <c r="BA96" s="22">
        <v>0</v>
      </c>
      <c r="BB96" s="22">
        <v>186</v>
      </c>
      <c r="BC96" s="22">
        <v>186</v>
      </c>
      <c r="BD96" s="22">
        <v>0</v>
      </c>
      <c r="BE96" s="22">
        <v>300272</v>
      </c>
      <c r="BF96" s="22">
        <v>569</v>
      </c>
      <c r="BG96" s="22">
        <f t="shared" si="13"/>
        <v>299703</v>
      </c>
      <c r="BH96" s="22">
        <v>41874</v>
      </c>
      <c r="BJ96" s="23">
        <v>1976</v>
      </c>
      <c r="BK96" s="22">
        <v>379130</v>
      </c>
      <c r="BL96" s="22">
        <v>63974</v>
      </c>
      <c r="BM96" s="22">
        <v>1476</v>
      </c>
      <c r="BN96" s="22">
        <v>7963</v>
      </c>
      <c r="BO96" s="22">
        <v>50008</v>
      </c>
      <c r="BP96" s="22">
        <f t="shared" si="14"/>
        <v>4527</v>
      </c>
      <c r="BQ96" s="22">
        <v>85521</v>
      </c>
      <c r="BR96" s="22">
        <v>12215</v>
      </c>
      <c r="BS96" s="22">
        <v>182714</v>
      </c>
      <c r="BT96" s="22">
        <f t="shared" si="15"/>
        <v>21720</v>
      </c>
      <c r="BU96" s="22">
        <v>12450</v>
      </c>
      <c r="BV96" s="22">
        <v>9270</v>
      </c>
      <c r="BW96" s="22">
        <f t="shared" si="16"/>
        <v>62994</v>
      </c>
      <c r="BX96" s="22"/>
      <c r="BY96" s="45"/>
      <c r="BZ96" s="23">
        <v>1976</v>
      </c>
      <c r="CA96" s="22">
        <f t="shared" si="17"/>
        <v>379130</v>
      </c>
      <c r="CB96" s="22">
        <f t="shared" si="18"/>
        <v>88467</v>
      </c>
      <c r="CC96" s="22">
        <v>76901</v>
      </c>
      <c r="CD96" s="22">
        <v>72257</v>
      </c>
      <c r="CE96" s="22">
        <f t="shared" si="19"/>
        <v>4644</v>
      </c>
      <c r="CF96" s="22">
        <v>11566</v>
      </c>
      <c r="CG96" s="22">
        <v>11132</v>
      </c>
      <c r="CH96" s="22">
        <f t="shared" si="20"/>
        <v>434</v>
      </c>
      <c r="CI96" s="22">
        <v>258845</v>
      </c>
      <c r="CJ96" s="22">
        <v>34813</v>
      </c>
      <c r="CK96" s="22">
        <f t="shared" si="21"/>
        <v>224032</v>
      </c>
      <c r="CL96" s="22">
        <v>31818</v>
      </c>
      <c r="CM96" s="45"/>
      <c r="CN96" s="23">
        <v>1976</v>
      </c>
      <c r="CO96" s="16">
        <v>768479</v>
      </c>
      <c r="CP96" s="16">
        <f t="shared" si="22"/>
        <v>30986</v>
      </c>
      <c r="CQ96" s="16">
        <f t="shared" si="23"/>
        <v>658477</v>
      </c>
      <c r="CR96" s="16">
        <f t="shared" si="24"/>
        <v>79016</v>
      </c>
      <c r="CT96" s="18">
        <v>1976</v>
      </c>
      <c r="CU96" s="16">
        <f t="shared" si="25"/>
        <v>768479</v>
      </c>
      <c r="CV96" s="16">
        <v>79873</v>
      </c>
      <c r="CW96" s="16">
        <f t="shared" si="26"/>
        <v>86341</v>
      </c>
      <c r="CX96" s="16">
        <v>74934</v>
      </c>
      <c r="CY96" s="16">
        <f t="shared" si="27"/>
        <v>11407</v>
      </c>
      <c r="CZ96" s="16">
        <v>502919</v>
      </c>
      <c r="DA96" s="16">
        <f t="shared" si="29"/>
        <v>99346</v>
      </c>
      <c r="DB96" s="42"/>
      <c r="DC96" s="42"/>
      <c r="DD96" s="42"/>
      <c r="DE96" s="16"/>
      <c r="DF96" s="16"/>
      <c r="DG96" s="16"/>
      <c r="DH96" s="16"/>
      <c r="DI96" s="16"/>
      <c r="DJ96" s="16"/>
      <c r="DK96" s="16"/>
      <c r="DL96" s="16"/>
      <c r="DM96" s="16"/>
      <c r="DN96" s="16"/>
      <c r="DO96" s="42"/>
      <c r="DP96" s="16"/>
      <c r="DQ96" s="16"/>
      <c r="DR96" s="16"/>
      <c r="DS96" s="42"/>
      <c r="DT96" s="42"/>
      <c r="EG96" s="16"/>
      <c r="EH96" s="64"/>
      <c r="EI96" s="64"/>
      <c r="EK96" s="64"/>
      <c r="EL96" s="64"/>
      <c r="EM96" s="64"/>
    </row>
    <row r="97" spans="1:197" x14ac:dyDescent="0.3">
      <c r="A97" s="18">
        <v>1977</v>
      </c>
      <c r="B97" s="22">
        <v>278382</v>
      </c>
      <c r="C97" s="22">
        <v>44159</v>
      </c>
      <c r="D97" s="22">
        <f t="shared" si="0"/>
        <v>189976</v>
      </c>
      <c r="E97" s="22">
        <v>193325</v>
      </c>
      <c r="F97" s="22">
        <v>-3349</v>
      </c>
      <c r="G97" s="22">
        <f t="shared" si="1"/>
        <v>19089</v>
      </c>
      <c r="H97" s="22">
        <v>1747</v>
      </c>
      <c r="I97" s="22">
        <v>17342</v>
      </c>
      <c r="J97" s="22">
        <f t="shared" si="30"/>
        <v>9304</v>
      </c>
      <c r="K97" s="22">
        <v>202</v>
      </c>
      <c r="L97" s="22">
        <v>9102</v>
      </c>
      <c r="M97" s="22">
        <v>402</v>
      </c>
      <c r="N97" s="22">
        <f t="shared" si="2"/>
        <v>8700</v>
      </c>
      <c r="O97" s="22">
        <f t="shared" si="3"/>
        <v>15854</v>
      </c>
      <c r="P97" s="22">
        <v>829</v>
      </c>
      <c r="Q97" s="22">
        <v>15025</v>
      </c>
      <c r="R97" s="48"/>
      <c r="S97" s="23">
        <v>1977</v>
      </c>
      <c r="T97" s="22">
        <f t="shared" si="4"/>
        <v>278382</v>
      </c>
      <c r="U97" s="22">
        <f t="shared" si="5"/>
        <v>94512</v>
      </c>
      <c r="V97" s="22">
        <v>87903</v>
      </c>
      <c r="W97" s="22">
        <v>6609</v>
      </c>
      <c r="X97" s="22">
        <f t="shared" si="28"/>
        <v>13852</v>
      </c>
      <c r="Y97" s="22">
        <v>6949</v>
      </c>
      <c r="Z97" s="22">
        <v>1863</v>
      </c>
      <c r="AA97" s="22">
        <f t="shared" si="6"/>
        <v>5086</v>
      </c>
      <c r="AB97" s="22">
        <v>6903</v>
      </c>
      <c r="AC97" s="22">
        <v>485</v>
      </c>
      <c r="AD97" s="22">
        <f t="shared" si="7"/>
        <v>6418</v>
      </c>
      <c r="AE97" s="22">
        <v>130157</v>
      </c>
      <c r="AF97" s="22">
        <v>39861</v>
      </c>
      <c r="AH97" s="23">
        <v>1977</v>
      </c>
      <c r="AI97" s="22">
        <v>431404</v>
      </c>
      <c r="AJ97" s="22">
        <f t="shared" si="8"/>
        <v>8356</v>
      </c>
      <c r="AK97" s="22">
        <v>774</v>
      </c>
      <c r="AL97" s="22">
        <v>2554</v>
      </c>
      <c r="AM97" s="22">
        <v>5028</v>
      </c>
      <c r="AN97" s="22">
        <v>3261</v>
      </c>
      <c r="AO97" s="22">
        <v>14771</v>
      </c>
      <c r="AP97" s="22">
        <v>303091</v>
      </c>
      <c r="AQ97" s="22">
        <f t="shared" si="9"/>
        <v>37680</v>
      </c>
      <c r="AR97" s="22">
        <v>3712</v>
      </c>
      <c r="AS97" s="22">
        <v>33968</v>
      </c>
      <c r="AT97" s="22">
        <f t="shared" si="10"/>
        <v>64245</v>
      </c>
      <c r="AU97" s="16"/>
      <c r="AV97" s="23">
        <v>1977</v>
      </c>
      <c r="AW97" s="22">
        <f t="shared" si="11"/>
        <v>431404</v>
      </c>
      <c r="AX97" s="22">
        <f t="shared" si="12"/>
        <v>3372</v>
      </c>
      <c r="AY97" s="22">
        <v>3148</v>
      </c>
      <c r="AZ97" s="22">
        <v>3148</v>
      </c>
      <c r="BA97" s="22">
        <v>0</v>
      </c>
      <c r="BB97" s="22">
        <v>224</v>
      </c>
      <c r="BC97" s="22">
        <v>224</v>
      </c>
      <c r="BD97" s="22">
        <v>0</v>
      </c>
      <c r="BE97" s="22">
        <v>384001</v>
      </c>
      <c r="BF97" s="22">
        <v>15165</v>
      </c>
      <c r="BG97" s="22">
        <f t="shared" si="13"/>
        <v>368836</v>
      </c>
      <c r="BH97" s="22">
        <v>44031</v>
      </c>
      <c r="BJ97" s="23">
        <v>1977</v>
      </c>
      <c r="BK97" s="22">
        <v>477578</v>
      </c>
      <c r="BL97" s="22">
        <v>135249</v>
      </c>
      <c r="BM97" s="22">
        <v>1269</v>
      </c>
      <c r="BN97" s="22">
        <v>8370</v>
      </c>
      <c r="BO97" s="22">
        <v>120082</v>
      </c>
      <c r="BP97" s="22">
        <f t="shared" si="14"/>
        <v>5528</v>
      </c>
      <c r="BQ97" s="22">
        <v>66591</v>
      </c>
      <c r="BR97" s="22">
        <v>12619</v>
      </c>
      <c r="BS97" s="22">
        <v>229374</v>
      </c>
      <c r="BT97" s="22">
        <f t="shared" si="15"/>
        <v>16541</v>
      </c>
      <c r="BU97" s="22">
        <v>9769</v>
      </c>
      <c r="BV97" s="22">
        <v>6772</v>
      </c>
      <c r="BW97" s="22">
        <f t="shared" si="16"/>
        <v>137286</v>
      </c>
      <c r="BX97" s="22"/>
      <c r="BY97" s="45"/>
      <c r="BZ97" s="23">
        <v>1977</v>
      </c>
      <c r="CA97" s="22">
        <f t="shared" si="17"/>
        <v>477578</v>
      </c>
      <c r="CB97" s="22">
        <f t="shared" si="18"/>
        <v>119058</v>
      </c>
      <c r="CC97" s="22">
        <v>105062</v>
      </c>
      <c r="CD97" s="22">
        <v>102365</v>
      </c>
      <c r="CE97" s="22">
        <f t="shared" si="19"/>
        <v>2697</v>
      </c>
      <c r="CF97" s="22">
        <v>13996</v>
      </c>
      <c r="CG97" s="22">
        <v>13660</v>
      </c>
      <c r="CH97" s="22">
        <f t="shared" si="20"/>
        <v>336</v>
      </c>
      <c r="CI97" s="22">
        <v>324161</v>
      </c>
      <c r="CJ97" s="22">
        <v>97100</v>
      </c>
      <c r="CK97" s="22">
        <f t="shared" si="21"/>
        <v>227061</v>
      </c>
      <c r="CL97" s="22">
        <v>34359</v>
      </c>
      <c r="CM97" s="45"/>
      <c r="CN97" s="23">
        <v>1977</v>
      </c>
      <c r="CO97" s="16">
        <v>983149</v>
      </c>
      <c r="CP97" s="16">
        <f t="shared" si="22"/>
        <v>46202</v>
      </c>
      <c r="CQ97" s="16">
        <f t="shared" si="23"/>
        <v>838772</v>
      </c>
      <c r="CR97" s="16">
        <f t="shared" si="24"/>
        <v>98175</v>
      </c>
      <c r="CT97" s="18">
        <v>1977</v>
      </c>
      <c r="CU97" s="16">
        <f t="shared" si="25"/>
        <v>983149</v>
      </c>
      <c r="CV97" s="16">
        <v>88632</v>
      </c>
      <c r="CW97" s="16">
        <f t="shared" si="26"/>
        <v>121745</v>
      </c>
      <c r="CX97" s="16">
        <v>107376</v>
      </c>
      <c r="CY97" s="16">
        <f t="shared" si="27"/>
        <v>14369</v>
      </c>
      <c r="CZ97" s="16">
        <v>657824</v>
      </c>
      <c r="DA97" s="16">
        <f t="shared" si="29"/>
        <v>114948</v>
      </c>
      <c r="DB97" s="42"/>
      <c r="DC97" s="42"/>
      <c r="DD97" s="42"/>
      <c r="DE97" s="16"/>
      <c r="DF97" s="16"/>
      <c r="DG97" s="16"/>
      <c r="DH97" s="16"/>
      <c r="DI97" s="16"/>
      <c r="DJ97" s="16"/>
      <c r="DK97" s="16"/>
      <c r="DL97" s="16"/>
      <c r="DM97" s="16"/>
      <c r="DN97" s="16"/>
      <c r="DO97" s="42"/>
      <c r="DP97" s="16"/>
      <c r="DQ97" s="16"/>
      <c r="DR97" s="16"/>
      <c r="DS97" s="42"/>
      <c r="DT97" s="42"/>
      <c r="EG97" s="16"/>
      <c r="EH97" s="64"/>
      <c r="EI97" s="64"/>
      <c r="EK97" s="64"/>
      <c r="EL97" s="64"/>
      <c r="EM97" s="64"/>
    </row>
    <row r="98" spans="1:197" x14ac:dyDescent="0.3">
      <c r="A98" s="18">
        <v>1978</v>
      </c>
      <c r="B98" s="36">
        <v>371929</v>
      </c>
      <c r="C98" s="36">
        <v>51606</v>
      </c>
      <c r="D98" s="36">
        <f t="shared" si="0"/>
        <v>258564</v>
      </c>
      <c r="E98" s="36">
        <v>260803</v>
      </c>
      <c r="F98" s="36">
        <v>-2239</v>
      </c>
      <c r="G98" s="36">
        <f t="shared" si="1"/>
        <v>21220</v>
      </c>
      <c r="H98" s="36">
        <v>2132</v>
      </c>
      <c r="I98" s="36">
        <v>19088</v>
      </c>
      <c r="J98" s="36">
        <f t="shared" si="30"/>
        <v>8050</v>
      </c>
      <c r="K98" s="36">
        <v>795</v>
      </c>
      <c r="L98" s="36">
        <v>7255</v>
      </c>
      <c r="M98" s="36">
        <v>5106</v>
      </c>
      <c r="N98" s="36">
        <f t="shared" si="2"/>
        <v>2149</v>
      </c>
      <c r="O98" s="36">
        <f t="shared" si="3"/>
        <v>32489</v>
      </c>
      <c r="P98" s="36">
        <v>984</v>
      </c>
      <c r="Q98" s="36">
        <v>31505</v>
      </c>
      <c r="R98" s="49"/>
      <c r="S98" s="38">
        <v>1978</v>
      </c>
      <c r="T98" s="36">
        <f t="shared" si="4"/>
        <v>371929</v>
      </c>
      <c r="U98" s="36">
        <f>V98+W98</f>
        <v>120876</v>
      </c>
      <c r="V98" s="36">
        <v>112297</v>
      </c>
      <c r="W98" s="36">
        <v>8579</v>
      </c>
      <c r="X98" s="36">
        <f t="shared" si="28"/>
        <v>11910</v>
      </c>
      <c r="Y98" s="36">
        <v>5778</v>
      </c>
      <c r="Z98" s="36">
        <v>818</v>
      </c>
      <c r="AA98" s="36">
        <f t="shared" si="6"/>
        <v>4960</v>
      </c>
      <c r="AB98" s="36">
        <v>6132</v>
      </c>
      <c r="AC98" s="36">
        <v>101</v>
      </c>
      <c r="AD98" s="36">
        <f t="shared" si="7"/>
        <v>6031</v>
      </c>
      <c r="AE98" s="36">
        <v>192227</v>
      </c>
      <c r="AF98" s="36">
        <v>46916</v>
      </c>
      <c r="AG98" s="39"/>
      <c r="AH98" s="38">
        <v>1978</v>
      </c>
      <c r="AI98" s="36">
        <v>470996</v>
      </c>
      <c r="AJ98" s="36">
        <f t="shared" si="8"/>
        <v>7554</v>
      </c>
      <c r="AK98" s="36">
        <v>690</v>
      </c>
      <c r="AL98" s="36">
        <v>2843</v>
      </c>
      <c r="AM98" s="36">
        <v>4021</v>
      </c>
      <c r="AN98" s="36">
        <v>3502</v>
      </c>
      <c r="AO98" s="36">
        <v>16382</v>
      </c>
      <c r="AP98" s="36">
        <v>333491</v>
      </c>
      <c r="AQ98" s="36">
        <f t="shared" si="9"/>
        <v>35875</v>
      </c>
      <c r="AR98" s="36">
        <v>2541</v>
      </c>
      <c r="AS98" s="36">
        <v>33334</v>
      </c>
      <c r="AT98" s="36">
        <f t="shared" si="10"/>
        <v>74192</v>
      </c>
      <c r="AU98" s="37"/>
      <c r="AV98" s="38">
        <v>1978</v>
      </c>
      <c r="AW98" s="36">
        <f t="shared" si="11"/>
        <v>470996</v>
      </c>
      <c r="AX98" s="36">
        <f t="shared" si="12"/>
        <v>4858</v>
      </c>
      <c r="AY98" s="36">
        <v>4584</v>
      </c>
      <c r="AZ98" s="36">
        <v>4584</v>
      </c>
      <c r="BA98" s="36">
        <v>0</v>
      </c>
      <c r="BB98" s="36">
        <v>274</v>
      </c>
      <c r="BC98" s="36">
        <v>274</v>
      </c>
      <c r="BD98" s="36">
        <v>0</v>
      </c>
      <c r="BE98" s="36">
        <v>414456</v>
      </c>
      <c r="BF98" s="36">
        <v>23509</v>
      </c>
      <c r="BG98" s="36">
        <f t="shared" si="13"/>
        <v>390947</v>
      </c>
      <c r="BH98" s="36">
        <v>51682</v>
      </c>
      <c r="BI98" s="39"/>
      <c r="BJ98" s="38">
        <v>1978</v>
      </c>
      <c r="BK98" s="36">
        <v>627179</v>
      </c>
      <c r="BL98" s="36">
        <v>215667</v>
      </c>
      <c r="BM98" s="36">
        <v>3793</v>
      </c>
      <c r="BN98" s="36">
        <v>13561</v>
      </c>
      <c r="BO98" s="36">
        <v>192590</v>
      </c>
      <c r="BP98" s="36">
        <f>BL98-BM98-BN98-BO98</f>
        <v>5723</v>
      </c>
      <c r="BQ98" s="36">
        <v>59628</v>
      </c>
      <c r="BR98" s="36">
        <v>18386</v>
      </c>
      <c r="BS98" s="36">
        <v>301031</v>
      </c>
      <c r="BT98" s="36">
        <f t="shared" si="15"/>
        <v>15368</v>
      </c>
      <c r="BU98" s="36">
        <v>5531</v>
      </c>
      <c r="BV98" s="36">
        <v>9837</v>
      </c>
      <c r="BW98" s="36">
        <f t="shared" si="16"/>
        <v>209689</v>
      </c>
      <c r="BX98" s="36"/>
      <c r="BY98" s="50"/>
      <c r="BZ98" s="38">
        <v>1978</v>
      </c>
      <c r="CA98" s="36">
        <f t="shared" si="17"/>
        <v>627179</v>
      </c>
      <c r="CB98" s="36">
        <f t="shared" si="18"/>
        <v>157479</v>
      </c>
      <c r="CC98" s="36">
        <v>142052</v>
      </c>
      <c r="CD98" s="36">
        <v>139788</v>
      </c>
      <c r="CE98" s="36">
        <f t="shared" si="19"/>
        <v>2264</v>
      </c>
      <c r="CF98" s="36">
        <v>15427</v>
      </c>
      <c r="CG98" s="36">
        <v>15270</v>
      </c>
      <c r="CH98" s="36">
        <f t="shared" si="20"/>
        <v>157</v>
      </c>
      <c r="CI98" s="36">
        <v>424890</v>
      </c>
      <c r="CJ98" s="36">
        <v>161187</v>
      </c>
      <c r="CK98" s="36">
        <f t="shared" si="21"/>
        <v>263703</v>
      </c>
      <c r="CL98" s="36">
        <v>44810</v>
      </c>
      <c r="CM98" s="50"/>
      <c r="CN98" s="23">
        <v>1978</v>
      </c>
      <c r="CO98" s="37">
        <v>1211928</v>
      </c>
      <c r="CP98" s="37">
        <f t="shared" si="22"/>
        <v>56089</v>
      </c>
      <c r="CQ98" s="37">
        <f t="shared" si="23"/>
        <v>1012204</v>
      </c>
      <c r="CR98" s="37">
        <f t="shared" si="24"/>
        <v>143635</v>
      </c>
      <c r="CS98" s="39"/>
      <c r="CT98" s="35">
        <v>1978</v>
      </c>
      <c r="CU98" s="37">
        <f t="shared" si="25"/>
        <v>1211928</v>
      </c>
      <c r="CV98" s="37">
        <v>114809</v>
      </c>
      <c r="CW98" s="37">
        <f t="shared" si="26"/>
        <v>160839</v>
      </c>
      <c r="CX98" s="37">
        <v>145194</v>
      </c>
      <c r="CY98" s="37">
        <f t="shared" si="27"/>
        <v>15645</v>
      </c>
      <c r="CZ98" s="37">
        <v>798974</v>
      </c>
      <c r="DA98" s="37">
        <f t="shared" si="29"/>
        <v>137306</v>
      </c>
      <c r="DB98" s="42"/>
      <c r="DC98" s="42"/>
      <c r="DD98" s="42"/>
      <c r="DE98" s="16"/>
      <c r="DF98" s="16"/>
      <c r="DG98" s="16"/>
      <c r="DH98" s="16"/>
      <c r="DI98" s="16"/>
      <c r="DJ98" s="16"/>
      <c r="DK98" s="16"/>
      <c r="DL98" s="16"/>
      <c r="DM98" s="16"/>
      <c r="DN98" s="16"/>
      <c r="DO98" s="42"/>
      <c r="DP98" s="16"/>
      <c r="DQ98" s="16"/>
      <c r="DR98" s="16"/>
      <c r="DS98" s="42"/>
      <c r="DT98" s="42"/>
      <c r="EG98" s="16"/>
      <c r="EH98" s="64"/>
      <c r="EI98" s="64"/>
      <c r="EK98" s="64"/>
      <c r="EL98" s="64"/>
      <c r="EM98" s="64"/>
    </row>
    <row r="99" spans="1:197" x14ac:dyDescent="0.3">
      <c r="A99" s="18">
        <v>1979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>
        <v>503500</v>
      </c>
      <c r="V99" s="16">
        <v>489500</v>
      </c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6"/>
      <c r="CG99" s="16"/>
      <c r="CH99" s="16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6"/>
      <c r="CX99" s="16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6"/>
      <c r="DL99" s="16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6"/>
      <c r="EA99" s="16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6"/>
      <c r="EP99" s="16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6"/>
      <c r="FB99" s="16"/>
      <c r="FC99" s="16"/>
      <c r="FD99" s="16"/>
      <c r="FE99" s="16"/>
      <c r="FF99" s="16"/>
      <c r="FG99" s="16"/>
      <c r="FH99" s="16"/>
      <c r="FI99" s="16"/>
      <c r="FJ99" s="16"/>
      <c r="FK99" s="16"/>
      <c r="FL99" s="16"/>
      <c r="FM99" s="16"/>
      <c r="FN99" s="16"/>
      <c r="FO99" s="16"/>
      <c r="FP99" s="16"/>
      <c r="FQ99" s="16"/>
      <c r="FR99" s="16"/>
      <c r="FS99" s="16"/>
      <c r="FT99" s="16"/>
      <c r="FU99" s="16"/>
      <c r="FV99" s="16"/>
      <c r="FW99" s="16"/>
      <c r="FX99" s="16"/>
      <c r="FY99" s="16"/>
      <c r="FZ99" s="16"/>
      <c r="GA99" s="16"/>
      <c r="GB99" s="16"/>
      <c r="GC99" s="16"/>
      <c r="GD99" s="16"/>
      <c r="GE99" s="16"/>
      <c r="GF99" s="16"/>
      <c r="GG99" s="16"/>
      <c r="GH99" s="16"/>
      <c r="GI99" s="16"/>
      <c r="GJ99" s="16"/>
      <c r="GK99" s="16"/>
      <c r="GL99" s="16"/>
      <c r="GM99" s="16"/>
      <c r="GN99" s="16"/>
      <c r="GO99" s="16"/>
    </row>
    <row r="100" spans="1:197" x14ac:dyDescent="0.3">
      <c r="A100" s="18">
        <v>1980</v>
      </c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6"/>
      <c r="CG100" s="16"/>
      <c r="CH100" s="16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6"/>
      <c r="CX100" s="16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6"/>
      <c r="DL100" s="16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6"/>
      <c r="EA100" s="16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6"/>
      <c r="EP100" s="16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6"/>
      <c r="FB100" s="16"/>
      <c r="FC100" s="16"/>
      <c r="FD100" s="16"/>
      <c r="FE100" s="16"/>
      <c r="FF100" s="16"/>
      <c r="FG100" s="16"/>
      <c r="FH100" s="16"/>
      <c r="FI100" s="16"/>
      <c r="FJ100" s="16"/>
      <c r="FK100" s="16"/>
      <c r="FL100" s="16"/>
      <c r="FM100" s="16"/>
      <c r="FN100" s="16"/>
      <c r="FO100" s="16"/>
      <c r="FP100" s="16"/>
      <c r="FQ100" s="16"/>
      <c r="FR100" s="16"/>
      <c r="FS100" s="16"/>
      <c r="FT100" s="16"/>
      <c r="FU100" s="16"/>
      <c r="FV100" s="16"/>
      <c r="FW100" s="16"/>
      <c r="FX100" s="16"/>
      <c r="FY100" s="16"/>
      <c r="FZ100" s="16"/>
      <c r="GA100" s="16"/>
      <c r="GB100" s="16"/>
      <c r="GC100" s="16"/>
      <c r="GD100" s="16"/>
      <c r="GE100" s="16"/>
      <c r="GF100" s="16"/>
      <c r="GG100" s="16"/>
      <c r="GH100" s="16"/>
      <c r="GI100" s="16"/>
      <c r="GJ100" s="16"/>
      <c r="GK100" s="16"/>
      <c r="GL100" s="16"/>
      <c r="GM100" s="16"/>
      <c r="GN100" s="16"/>
      <c r="GO100" s="16"/>
    </row>
    <row r="101" spans="1:197" x14ac:dyDescent="0.3">
      <c r="A101" s="18">
        <v>1981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>
        <f>Q98-AF98</f>
        <v>-15411</v>
      </c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6"/>
      <c r="CG101" s="16"/>
      <c r="CH101" s="16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6"/>
      <c r="CX101" s="16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6"/>
      <c r="DL101" s="16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6"/>
      <c r="EA101" s="16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6"/>
      <c r="EP101" s="16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6"/>
      <c r="FB101" s="16"/>
      <c r="FC101" s="16"/>
      <c r="FD101" s="16"/>
      <c r="FE101" s="16"/>
      <c r="FF101" s="16"/>
      <c r="FG101" s="16"/>
      <c r="FH101" s="16"/>
      <c r="FI101" s="16"/>
      <c r="FJ101" s="16"/>
      <c r="FK101" s="16"/>
      <c r="FL101" s="16"/>
      <c r="FM101" s="16"/>
      <c r="FN101" s="16"/>
      <c r="FO101" s="16"/>
      <c r="FP101" s="16"/>
      <c r="FQ101" s="16"/>
      <c r="FR101" s="16"/>
      <c r="FS101" s="16"/>
      <c r="FT101" s="16"/>
      <c r="FU101" s="16"/>
      <c r="FV101" s="16"/>
      <c r="FW101" s="16"/>
      <c r="FX101" s="16"/>
      <c r="FY101" s="16"/>
      <c r="FZ101" s="16"/>
      <c r="GA101" s="16"/>
      <c r="GB101" s="16"/>
      <c r="GC101" s="16"/>
      <c r="GD101" s="16"/>
      <c r="GE101" s="16"/>
      <c r="GF101" s="16"/>
      <c r="GG101" s="16"/>
      <c r="GH101" s="16"/>
      <c r="GI101" s="16"/>
      <c r="GJ101" s="16"/>
      <c r="GK101" s="16"/>
      <c r="GL101" s="16"/>
      <c r="GM101" s="16"/>
      <c r="GN101" s="16"/>
      <c r="GO101" s="16"/>
    </row>
    <row r="102" spans="1:197" x14ac:dyDescent="0.3">
      <c r="A102" s="18">
        <v>1982</v>
      </c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6"/>
      <c r="CX102" s="16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6"/>
      <c r="DL102" s="16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6"/>
      <c r="EA102" s="16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6"/>
      <c r="EP102" s="16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6"/>
      <c r="FB102" s="16"/>
      <c r="FC102" s="16"/>
      <c r="FD102" s="16"/>
      <c r="FE102" s="16"/>
      <c r="FF102" s="16"/>
      <c r="FG102" s="16"/>
      <c r="FH102" s="16"/>
      <c r="FI102" s="16"/>
      <c r="FJ102" s="16"/>
      <c r="FK102" s="16"/>
      <c r="FL102" s="16"/>
      <c r="FM102" s="16"/>
      <c r="FN102" s="16"/>
      <c r="FO102" s="16"/>
      <c r="FP102" s="16"/>
      <c r="FQ102" s="16"/>
      <c r="FR102" s="16"/>
      <c r="FS102" s="16"/>
      <c r="FT102" s="16"/>
      <c r="FU102" s="16"/>
      <c r="FV102" s="16"/>
      <c r="FW102" s="16"/>
      <c r="FX102" s="16"/>
      <c r="FY102" s="16"/>
      <c r="FZ102" s="16"/>
      <c r="GA102" s="16"/>
      <c r="GB102" s="16"/>
      <c r="GC102" s="16"/>
      <c r="GD102" s="16"/>
      <c r="GE102" s="16"/>
      <c r="GF102" s="16"/>
      <c r="GG102" s="16"/>
      <c r="GH102" s="16"/>
      <c r="GI102" s="16"/>
      <c r="GJ102" s="16"/>
      <c r="GK102" s="16"/>
      <c r="GL102" s="16"/>
      <c r="GM102" s="16"/>
      <c r="GN102" s="16"/>
      <c r="GO102" s="16"/>
    </row>
    <row r="103" spans="1:197" x14ac:dyDescent="0.3">
      <c r="A103" s="18">
        <v>1983</v>
      </c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6"/>
      <c r="CX103" s="16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6"/>
      <c r="DL103" s="16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6"/>
      <c r="EA103" s="16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6"/>
      <c r="EP103" s="16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6"/>
      <c r="FB103" s="16"/>
      <c r="FC103" s="16"/>
      <c r="FD103" s="16"/>
      <c r="FE103" s="16"/>
      <c r="FF103" s="16"/>
      <c r="FG103" s="16"/>
      <c r="FH103" s="16"/>
      <c r="FI103" s="16"/>
      <c r="FJ103" s="16"/>
      <c r="FK103" s="16"/>
      <c r="FL103" s="16"/>
      <c r="FM103" s="16"/>
      <c r="FN103" s="16"/>
      <c r="FO103" s="16"/>
      <c r="FP103" s="16"/>
      <c r="FQ103" s="16"/>
      <c r="FR103" s="16"/>
      <c r="FS103" s="16"/>
      <c r="FT103" s="16"/>
      <c r="FU103" s="16"/>
      <c r="FV103" s="16"/>
      <c r="FW103" s="16"/>
      <c r="FX103" s="16"/>
      <c r="FY103" s="16"/>
      <c r="FZ103" s="16"/>
      <c r="GA103" s="16"/>
      <c r="GB103" s="16"/>
      <c r="GC103" s="16"/>
      <c r="GD103" s="16"/>
      <c r="GE103" s="16"/>
      <c r="GF103" s="16"/>
      <c r="GG103" s="16"/>
      <c r="GH103" s="16"/>
      <c r="GI103" s="16"/>
      <c r="GJ103" s="16"/>
      <c r="GK103" s="16"/>
      <c r="GL103" s="16"/>
      <c r="GM103" s="16"/>
      <c r="GN103" s="16"/>
      <c r="GO103" s="16"/>
    </row>
    <row r="104" spans="1:197" x14ac:dyDescent="0.3">
      <c r="A104" s="18">
        <v>1984</v>
      </c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6"/>
      <c r="CK104" s="16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6"/>
      <c r="CX104" s="16"/>
      <c r="CY104" s="16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6"/>
      <c r="DZ104" s="16"/>
      <c r="EA104" s="16"/>
      <c r="EB104" s="16"/>
      <c r="EC104" s="16"/>
      <c r="ED104" s="16"/>
      <c r="EE104" s="16"/>
      <c r="EF104" s="16"/>
      <c r="EG104" s="16"/>
      <c r="EH104" s="16"/>
      <c r="EI104" s="16"/>
      <c r="EJ104" s="16"/>
      <c r="EK104" s="16"/>
      <c r="EL104" s="16"/>
      <c r="EM104" s="16"/>
      <c r="EN104" s="16"/>
      <c r="EO104" s="16"/>
      <c r="EP104" s="16"/>
      <c r="EQ104" s="16"/>
      <c r="ER104" s="16"/>
      <c r="ES104" s="16"/>
      <c r="ET104" s="16"/>
      <c r="EU104" s="16"/>
      <c r="EV104" s="16"/>
      <c r="EW104" s="16"/>
      <c r="EX104" s="16"/>
      <c r="EY104" s="16"/>
      <c r="EZ104" s="16"/>
      <c r="FA104" s="16"/>
      <c r="FB104" s="16"/>
      <c r="FC104" s="16"/>
      <c r="FD104" s="16"/>
      <c r="FE104" s="16"/>
      <c r="FF104" s="16"/>
      <c r="FG104" s="16"/>
      <c r="FH104" s="16"/>
      <c r="FI104" s="16"/>
      <c r="FJ104" s="16"/>
      <c r="FK104" s="16"/>
      <c r="FL104" s="16"/>
      <c r="FM104" s="16"/>
      <c r="FN104" s="16"/>
      <c r="FO104" s="16"/>
      <c r="FP104" s="16"/>
      <c r="FQ104" s="16"/>
      <c r="FR104" s="16"/>
      <c r="FS104" s="16"/>
      <c r="FT104" s="16"/>
      <c r="FU104" s="16"/>
      <c r="FV104" s="16"/>
      <c r="FW104" s="16"/>
      <c r="FX104" s="16"/>
      <c r="FY104" s="16"/>
      <c r="FZ104" s="16"/>
      <c r="GA104" s="16"/>
      <c r="GB104" s="16"/>
      <c r="GC104" s="16"/>
      <c r="GD104" s="16"/>
      <c r="GE104" s="16"/>
      <c r="GF104" s="16"/>
      <c r="GG104" s="16"/>
      <c r="GH104" s="16"/>
      <c r="GI104" s="16"/>
      <c r="GJ104" s="16"/>
      <c r="GK104" s="16"/>
      <c r="GL104" s="16"/>
      <c r="GM104" s="16"/>
      <c r="GN104" s="16"/>
      <c r="GO104" s="16"/>
    </row>
    <row r="105" spans="1:197" x14ac:dyDescent="0.3">
      <c r="A105" s="18">
        <v>1985</v>
      </c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6"/>
      <c r="CK105" s="16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6"/>
      <c r="CX105" s="16"/>
      <c r="CY105" s="16"/>
      <c r="CZ105" s="16"/>
      <c r="DA105" s="16"/>
      <c r="DB105" s="16"/>
      <c r="DC105" s="16"/>
      <c r="DD105" s="16"/>
      <c r="DE105" s="16"/>
      <c r="DF105" s="16"/>
      <c r="DG105" s="16"/>
      <c r="DH105" s="16"/>
      <c r="DI105" s="16"/>
      <c r="DJ105" s="16"/>
      <c r="DK105" s="16"/>
      <c r="DL105" s="16"/>
      <c r="DM105" s="16"/>
      <c r="DN105" s="16"/>
      <c r="DO105" s="16"/>
      <c r="DP105" s="16"/>
      <c r="DQ105" s="16"/>
      <c r="DR105" s="16"/>
      <c r="DS105" s="16"/>
      <c r="DT105" s="16"/>
      <c r="DU105" s="16"/>
      <c r="DV105" s="16"/>
      <c r="DW105" s="16"/>
      <c r="DX105" s="16"/>
      <c r="DY105" s="16"/>
      <c r="DZ105" s="16"/>
      <c r="EA105" s="16"/>
      <c r="EB105" s="16"/>
      <c r="EC105" s="16"/>
      <c r="ED105" s="16"/>
      <c r="EE105" s="16"/>
      <c r="EF105" s="16"/>
      <c r="EG105" s="16"/>
      <c r="EH105" s="16"/>
      <c r="EI105" s="16"/>
      <c r="EJ105" s="16"/>
      <c r="EK105" s="16"/>
      <c r="EL105" s="16"/>
      <c r="EM105" s="16"/>
      <c r="EN105" s="16"/>
      <c r="EO105" s="16"/>
      <c r="EP105" s="16"/>
      <c r="EQ105" s="16"/>
      <c r="ER105" s="16"/>
      <c r="ES105" s="16"/>
      <c r="ET105" s="16"/>
      <c r="EU105" s="16"/>
      <c r="EV105" s="16"/>
      <c r="EW105" s="16"/>
      <c r="EX105" s="16"/>
      <c r="EY105" s="16"/>
      <c r="EZ105" s="16"/>
      <c r="FA105" s="16"/>
      <c r="FB105" s="16"/>
      <c r="FC105" s="16"/>
      <c r="FD105" s="16"/>
      <c r="FE105" s="16"/>
      <c r="FF105" s="16"/>
      <c r="FG105" s="16"/>
      <c r="FH105" s="16"/>
      <c r="FI105" s="16"/>
      <c r="FJ105" s="16"/>
      <c r="FK105" s="16"/>
      <c r="FL105" s="16"/>
      <c r="FM105" s="16"/>
      <c r="FN105" s="16"/>
      <c r="FO105" s="16"/>
      <c r="FP105" s="16"/>
      <c r="FQ105" s="16"/>
      <c r="FR105" s="16"/>
      <c r="FS105" s="16"/>
      <c r="FT105" s="16"/>
      <c r="FU105" s="16"/>
      <c r="FV105" s="16"/>
      <c r="FW105" s="16"/>
      <c r="FX105" s="16"/>
      <c r="FY105" s="16"/>
      <c r="FZ105" s="16"/>
      <c r="GA105" s="16"/>
      <c r="GB105" s="16"/>
      <c r="GC105" s="16"/>
      <c r="GD105" s="16"/>
      <c r="GE105" s="16"/>
      <c r="GF105" s="16"/>
      <c r="GG105" s="16"/>
      <c r="GH105" s="16"/>
      <c r="GI105" s="16"/>
      <c r="GJ105" s="16"/>
      <c r="GK105" s="16"/>
      <c r="GL105" s="16"/>
      <c r="GM105" s="16"/>
      <c r="GN105" s="16"/>
      <c r="GO105" s="16"/>
    </row>
    <row r="106" spans="1:197" x14ac:dyDescent="0.3">
      <c r="A106" s="18">
        <v>1986</v>
      </c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6"/>
      <c r="CK106" s="16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6"/>
      <c r="DZ106" s="16"/>
      <c r="EA106" s="16"/>
      <c r="EB106" s="16"/>
      <c r="EC106" s="16"/>
      <c r="ED106" s="16"/>
      <c r="EE106" s="16"/>
      <c r="EF106" s="16"/>
      <c r="EG106" s="16"/>
      <c r="EH106" s="16"/>
      <c r="EI106" s="16"/>
      <c r="EJ106" s="16"/>
      <c r="EK106" s="16"/>
      <c r="EL106" s="16"/>
      <c r="EM106" s="16"/>
      <c r="EN106" s="16"/>
      <c r="EO106" s="16"/>
      <c r="EP106" s="16"/>
      <c r="EQ106" s="16"/>
      <c r="ER106" s="16"/>
      <c r="ES106" s="16"/>
      <c r="ET106" s="16"/>
      <c r="EU106" s="16"/>
      <c r="EV106" s="16"/>
      <c r="EW106" s="16"/>
      <c r="EX106" s="16"/>
      <c r="EY106" s="16"/>
      <c r="EZ106" s="16"/>
      <c r="FA106" s="16"/>
      <c r="FB106" s="16"/>
      <c r="FC106" s="16"/>
      <c r="FD106" s="16"/>
      <c r="FE106" s="16"/>
      <c r="FF106" s="16"/>
      <c r="FG106" s="16"/>
      <c r="FH106" s="16"/>
      <c r="FI106" s="16"/>
      <c r="FJ106" s="16"/>
      <c r="FK106" s="16"/>
      <c r="FL106" s="16"/>
      <c r="FM106" s="16"/>
      <c r="FN106" s="16"/>
      <c r="FO106" s="16"/>
      <c r="FP106" s="16"/>
      <c r="FQ106" s="16"/>
      <c r="FR106" s="16"/>
      <c r="FS106" s="16"/>
      <c r="FT106" s="16"/>
      <c r="FU106" s="16"/>
      <c r="FV106" s="16"/>
      <c r="FW106" s="16"/>
      <c r="FX106" s="16"/>
      <c r="FY106" s="16"/>
      <c r="FZ106" s="16"/>
      <c r="GA106" s="16"/>
      <c r="GB106" s="16"/>
      <c r="GC106" s="16"/>
      <c r="GD106" s="16"/>
      <c r="GE106" s="16"/>
      <c r="GF106" s="16"/>
      <c r="GG106" s="16"/>
      <c r="GH106" s="16"/>
      <c r="GI106" s="16"/>
      <c r="GJ106" s="16"/>
      <c r="GK106" s="16"/>
      <c r="GL106" s="16"/>
      <c r="GM106" s="16"/>
      <c r="GN106" s="16"/>
      <c r="GO106" s="16"/>
    </row>
    <row r="107" spans="1:197" x14ac:dyDescent="0.3">
      <c r="A107" s="18">
        <v>1987</v>
      </c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  <c r="BX107" s="16"/>
      <c r="BY107" s="16"/>
      <c r="BZ107" s="16"/>
      <c r="CA107" s="16"/>
      <c r="CB107" s="16"/>
      <c r="CC107" s="16"/>
      <c r="CD107" s="16"/>
      <c r="CE107" s="16"/>
      <c r="CF107" s="16"/>
      <c r="CG107" s="16"/>
      <c r="CH107" s="16"/>
      <c r="CI107" s="16"/>
      <c r="CJ107" s="16"/>
      <c r="CK107" s="16"/>
      <c r="CL107" s="16"/>
      <c r="CM107" s="16"/>
      <c r="CN107" s="16"/>
      <c r="CO107" s="16"/>
      <c r="CP107" s="16"/>
      <c r="CQ107" s="16"/>
      <c r="CR107" s="16"/>
      <c r="CS107" s="16"/>
      <c r="CT107" s="16"/>
      <c r="CU107" s="16"/>
      <c r="CV107" s="16"/>
      <c r="CW107" s="16"/>
      <c r="CX107" s="16"/>
      <c r="CY107" s="16"/>
      <c r="CZ107" s="16"/>
      <c r="DA107" s="16"/>
      <c r="DB107" s="16"/>
      <c r="DC107" s="16"/>
      <c r="DD107" s="16"/>
      <c r="DE107" s="16"/>
      <c r="DF107" s="16"/>
      <c r="DG107" s="16"/>
      <c r="DH107" s="16"/>
      <c r="DI107" s="16"/>
      <c r="DJ107" s="16"/>
      <c r="DK107" s="16"/>
      <c r="DL107" s="16"/>
      <c r="DM107" s="16"/>
      <c r="DN107" s="16"/>
      <c r="DO107" s="16"/>
      <c r="DP107" s="16"/>
      <c r="DQ107" s="16"/>
      <c r="DR107" s="16"/>
      <c r="DS107" s="16"/>
      <c r="DT107" s="16"/>
      <c r="DU107" s="16"/>
      <c r="DV107" s="16"/>
      <c r="DW107" s="16"/>
      <c r="DX107" s="16"/>
      <c r="DY107" s="16"/>
      <c r="DZ107" s="16"/>
      <c r="EA107" s="16"/>
      <c r="EB107" s="16"/>
      <c r="EC107" s="16"/>
      <c r="ED107" s="16"/>
      <c r="EE107" s="16"/>
      <c r="EF107" s="16"/>
      <c r="EG107" s="16"/>
      <c r="EH107" s="16"/>
      <c r="EI107" s="16"/>
      <c r="EJ107" s="16"/>
      <c r="EK107" s="16"/>
      <c r="EL107" s="16"/>
      <c r="EM107" s="16"/>
      <c r="EN107" s="16"/>
      <c r="EO107" s="16"/>
      <c r="EP107" s="16"/>
      <c r="EQ107" s="16"/>
      <c r="ER107" s="16"/>
      <c r="ES107" s="16"/>
      <c r="ET107" s="16"/>
      <c r="EU107" s="16"/>
      <c r="EV107" s="16"/>
      <c r="EW107" s="16"/>
      <c r="EX107" s="16"/>
      <c r="EY107" s="16"/>
      <c r="EZ107" s="16"/>
      <c r="FA107" s="16"/>
      <c r="FB107" s="16"/>
      <c r="FC107" s="16"/>
      <c r="FD107" s="16"/>
      <c r="FE107" s="16"/>
      <c r="FF107" s="16"/>
      <c r="FG107" s="16"/>
      <c r="FH107" s="16"/>
      <c r="FI107" s="16"/>
      <c r="FJ107" s="16"/>
      <c r="FK107" s="16"/>
      <c r="FL107" s="16"/>
      <c r="FM107" s="16"/>
      <c r="FN107" s="16"/>
      <c r="FO107" s="16"/>
      <c r="FP107" s="16"/>
      <c r="FQ107" s="16"/>
      <c r="FR107" s="16"/>
      <c r="FS107" s="16"/>
      <c r="FT107" s="16"/>
      <c r="FU107" s="16"/>
      <c r="FV107" s="16"/>
      <c r="FW107" s="16"/>
      <c r="FX107" s="16"/>
      <c r="FY107" s="16"/>
      <c r="FZ107" s="16"/>
      <c r="GA107" s="16"/>
      <c r="GB107" s="16"/>
      <c r="GC107" s="16"/>
      <c r="GD107" s="16"/>
      <c r="GE107" s="16"/>
      <c r="GF107" s="16"/>
      <c r="GG107" s="16"/>
      <c r="GH107" s="16"/>
      <c r="GI107" s="16"/>
      <c r="GJ107" s="16"/>
      <c r="GK107" s="16"/>
      <c r="GL107" s="16"/>
      <c r="GM107" s="16"/>
      <c r="GN107" s="16"/>
      <c r="GO107" s="16"/>
    </row>
    <row r="108" spans="1:197" x14ac:dyDescent="0.3">
      <c r="A108" s="18">
        <v>1988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  <c r="BX108" s="16"/>
      <c r="BY108" s="16"/>
      <c r="BZ108" s="16"/>
      <c r="CA108" s="16"/>
      <c r="CB108" s="16"/>
      <c r="CC108" s="16"/>
      <c r="CD108" s="16"/>
      <c r="CE108" s="16"/>
      <c r="CF108" s="16"/>
      <c r="CG108" s="16"/>
      <c r="CH108" s="16"/>
      <c r="CI108" s="16"/>
      <c r="CJ108" s="16"/>
      <c r="CK108" s="16"/>
      <c r="CL108" s="16"/>
      <c r="CM108" s="16"/>
      <c r="CN108" s="16"/>
      <c r="CO108" s="16"/>
      <c r="CP108" s="16"/>
      <c r="CQ108" s="16"/>
      <c r="CR108" s="16"/>
      <c r="CS108" s="16"/>
      <c r="CT108" s="16"/>
      <c r="CU108" s="16"/>
      <c r="CV108" s="16"/>
      <c r="CW108" s="16"/>
      <c r="CX108" s="16"/>
      <c r="CY108" s="16"/>
      <c r="CZ108" s="16"/>
      <c r="DA108" s="16"/>
      <c r="DB108" s="16"/>
      <c r="DC108" s="16"/>
      <c r="DD108" s="16"/>
      <c r="DE108" s="16"/>
      <c r="DF108" s="16"/>
      <c r="DG108" s="16"/>
      <c r="DH108" s="16"/>
      <c r="DI108" s="16"/>
      <c r="DJ108" s="16"/>
      <c r="DK108" s="16"/>
      <c r="DL108" s="16"/>
      <c r="DM108" s="16"/>
      <c r="DN108" s="16"/>
      <c r="DO108" s="16"/>
      <c r="DP108" s="16"/>
      <c r="DQ108" s="16"/>
      <c r="DR108" s="16"/>
      <c r="DS108" s="16"/>
      <c r="DT108" s="16"/>
      <c r="DU108" s="16"/>
      <c r="DV108" s="16"/>
      <c r="DW108" s="16"/>
      <c r="DX108" s="16"/>
      <c r="DY108" s="16"/>
      <c r="DZ108" s="16"/>
      <c r="EA108" s="16"/>
      <c r="EB108" s="16"/>
      <c r="EC108" s="16"/>
      <c r="ED108" s="16"/>
      <c r="EE108" s="16"/>
      <c r="EF108" s="16"/>
      <c r="EG108" s="16"/>
      <c r="EH108" s="16"/>
      <c r="EI108" s="16"/>
      <c r="EJ108" s="16"/>
      <c r="EK108" s="16"/>
      <c r="EL108" s="16"/>
      <c r="EM108" s="16"/>
      <c r="EN108" s="16"/>
      <c r="EO108" s="16"/>
      <c r="EP108" s="16"/>
      <c r="EQ108" s="16"/>
      <c r="ER108" s="16"/>
      <c r="ES108" s="16"/>
      <c r="ET108" s="16"/>
      <c r="EU108" s="16"/>
      <c r="EV108" s="16"/>
      <c r="EW108" s="16"/>
      <c r="EX108" s="16"/>
      <c r="EY108" s="16"/>
      <c r="EZ108" s="16"/>
      <c r="FA108" s="16"/>
      <c r="FB108" s="16"/>
      <c r="FC108" s="16"/>
      <c r="FD108" s="16"/>
      <c r="FE108" s="16"/>
      <c r="FF108" s="16"/>
      <c r="FG108" s="16"/>
      <c r="FH108" s="16"/>
      <c r="FI108" s="16"/>
      <c r="FJ108" s="16"/>
      <c r="FK108" s="16"/>
      <c r="FL108" s="16"/>
      <c r="FM108" s="16"/>
      <c r="FN108" s="16"/>
      <c r="FO108" s="16"/>
      <c r="FP108" s="16"/>
      <c r="FQ108" s="16"/>
      <c r="FR108" s="16"/>
      <c r="FS108" s="16"/>
      <c r="FT108" s="16"/>
      <c r="FU108" s="16"/>
      <c r="FV108" s="16"/>
      <c r="FW108" s="16"/>
      <c r="FX108" s="16"/>
      <c r="FY108" s="16"/>
      <c r="FZ108" s="16"/>
      <c r="GA108" s="16"/>
      <c r="GB108" s="16"/>
      <c r="GC108" s="16"/>
      <c r="GD108" s="16"/>
      <c r="GE108" s="16"/>
      <c r="GF108" s="16"/>
      <c r="GG108" s="16"/>
      <c r="GH108" s="16"/>
      <c r="GI108" s="16"/>
      <c r="GJ108" s="16"/>
      <c r="GK108" s="16"/>
      <c r="GL108" s="16"/>
      <c r="GM108" s="16"/>
      <c r="GN108" s="16"/>
      <c r="GO108" s="16"/>
    </row>
    <row r="109" spans="1:197" x14ac:dyDescent="0.3">
      <c r="A109" s="18">
        <v>1989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  <c r="BX109" s="16"/>
      <c r="BY109" s="16"/>
      <c r="BZ109" s="16"/>
      <c r="CA109" s="16"/>
      <c r="CB109" s="16"/>
      <c r="CC109" s="16"/>
      <c r="CD109" s="16"/>
      <c r="CE109" s="16"/>
      <c r="CF109" s="16"/>
      <c r="CG109" s="16"/>
      <c r="CH109" s="16"/>
      <c r="CI109" s="16"/>
      <c r="CJ109" s="16"/>
      <c r="CK109" s="16"/>
      <c r="CL109" s="16"/>
      <c r="CM109" s="16"/>
      <c r="CN109" s="16"/>
      <c r="CO109" s="16"/>
      <c r="CP109" s="16"/>
      <c r="CQ109" s="16"/>
      <c r="CR109" s="16"/>
      <c r="CS109" s="16"/>
      <c r="CT109" s="16"/>
      <c r="CU109" s="16"/>
      <c r="CV109" s="16"/>
      <c r="CW109" s="16"/>
      <c r="CX109" s="16"/>
      <c r="CY109" s="16"/>
      <c r="CZ109" s="16"/>
      <c r="DA109" s="16"/>
      <c r="DB109" s="16"/>
      <c r="DC109" s="16"/>
      <c r="DD109" s="16"/>
      <c r="DE109" s="16"/>
      <c r="DF109" s="16"/>
      <c r="DG109" s="16"/>
      <c r="DH109" s="16"/>
      <c r="DI109" s="16"/>
      <c r="DJ109" s="16"/>
      <c r="DK109" s="16"/>
      <c r="DL109" s="16"/>
      <c r="DM109" s="16"/>
      <c r="DN109" s="16"/>
      <c r="DO109" s="16"/>
      <c r="DP109" s="16"/>
      <c r="DQ109" s="16"/>
      <c r="DR109" s="16"/>
      <c r="DS109" s="16"/>
      <c r="DT109" s="16"/>
      <c r="DU109" s="16"/>
      <c r="DV109" s="16"/>
      <c r="DW109" s="16"/>
      <c r="DX109" s="16"/>
      <c r="DY109" s="16"/>
      <c r="DZ109" s="16"/>
      <c r="EA109" s="16"/>
      <c r="EB109" s="16"/>
      <c r="EC109" s="16"/>
      <c r="ED109" s="16"/>
      <c r="EE109" s="16"/>
      <c r="EF109" s="16"/>
      <c r="EG109" s="16"/>
      <c r="EH109" s="16"/>
      <c r="EI109" s="16"/>
      <c r="EJ109" s="16"/>
      <c r="EK109" s="16"/>
      <c r="EL109" s="16"/>
      <c r="EM109" s="16"/>
      <c r="EN109" s="16"/>
      <c r="EO109" s="16"/>
      <c r="EP109" s="16"/>
      <c r="EQ109" s="16"/>
      <c r="ER109" s="16"/>
      <c r="ES109" s="16"/>
      <c r="ET109" s="16"/>
      <c r="EU109" s="16"/>
      <c r="EV109" s="16"/>
      <c r="EW109" s="16"/>
      <c r="EX109" s="16"/>
      <c r="EY109" s="16"/>
      <c r="EZ109" s="16"/>
      <c r="FA109" s="16"/>
      <c r="FB109" s="16"/>
      <c r="FC109" s="16"/>
      <c r="FD109" s="16"/>
      <c r="FE109" s="16"/>
      <c r="FF109" s="16"/>
      <c r="FG109" s="16"/>
      <c r="FH109" s="16"/>
      <c r="FI109" s="16"/>
      <c r="FJ109" s="16"/>
      <c r="FK109" s="16"/>
      <c r="FL109" s="16"/>
      <c r="FM109" s="16"/>
      <c r="FN109" s="16"/>
      <c r="FO109" s="16"/>
      <c r="FP109" s="16"/>
      <c r="FQ109" s="16"/>
      <c r="FR109" s="16"/>
      <c r="FS109" s="16"/>
      <c r="FT109" s="16"/>
      <c r="FU109" s="16"/>
      <c r="FV109" s="16"/>
      <c r="FW109" s="16"/>
      <c r="FX109" s="16"/>
      <c r="FY109" s="16"/>
      <c r="FZ109" s="16"/>
      <c r="GA109" s="16"/>
      <c r="GB109" s="16"/>
      <c r="GC109" s="16"/>
      <c r="GD109" s="16"/>
      <c r="GE109" s="16"/>
      <c r="GF109" s="16"/>
      <c r="GG109" s="16"/>
      <c r="GH109" s="16"/>
      <c r="GI109" s="16"/>
      <c r="GJ109" s="16"/>
      <c r="GK109" s="16"/>
      <c r="GL109" s="16"/>
      <c r="GM109" s="16"/>
      <c r="GN109" s="16"/>
      <c r="GO109" s="16"/>
    </row>
    <row r="110" spans="1:197" x14ac:dyDescent="0.3">
      <c r="A110" s="18">
        <v>1990</v>
      </c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6"/>
      <c r="CD110" s="16"/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6"/>
      <c r="DE110" s="16"/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6"/>
      <c r="DX110" s="16"/>
      <c r="DY110" s="16"/>
      <c r="DZ110" s="16"/>
      <c r="EA110" s="16"/>
      <c r="EB110" s="16"/>
      <c r="EC110" s="16"/>
      <c r="ED110" s="16"/>
      <c r="EE110" s="16"/>
      <c r="EF110" s="16"/>
      <c r="EG110" s="16"/>
      <c r="EH110" s="16"/>
      <c r="EI110" s="16"/>
      <c r="EJ110" s="16"/>
      <c r="EK110" s="16"/>
      <c r="EL110" s="16"/>
      <c r="EM110" s="16"/>
      <c r="EN110" s="16"/>
      <c r="EO110" s="16"/>
      <c r="EP110" s="16"/>
      <c r="EQ110" s="16"/>
      <c r="ER110" s="16"/>
      <c r="ES110" s="16"/>
      <c r="ET110" s="16"/>
      <c r="EU110" s="16"/>
      <c r="EV110" s="16"/>
      <c r="EW110" s="16"/>
      <c r="EX110" s="16"/>
      <c r="EY110" s="16"/>
      <c r="EZ110" s="16"/>
      <c r="FA110" s="16"/>
      <c r="FB110" s="16"/>
      <c r="FC110" s="16"/>
      <c r="FD110" s="16"/>
      <c r="FE110" s="16"/>
      <c r="FF110" s="16"/>
      <c r="FG110" s="16"/>
      <c r="FH110" s="16"/>
      <c r="FI110" s="16"/>
      <c r="FJ110" s="16"/>
      <c r="FK110" s="16"/>
      <c r="FL110" s="16"/>
      <c r="FM110" s="16"/>
      <c r="FN110" s="16"/>
      <c r="FO110" s="16"/>
      <c r="FP110" s="16"/>
      <c r="FQ110" s="16"/>
      <c r="FR110" s="16"/>
      <c r="FS110" s="16"/>
      <c r="FT110" s="16"/>
      <c r="FU110" s="16"/>
      <c r="FV110" s="16"/>
      <c r="FW110" s="16"/>
      <c r="FX110" s="16"/>
      <c r="FY110" s="16"/>
      <c r="FZ110" s="16"/>
      <c r="GA110" s="16"/>
      <c r="GB110" s="16"/>
      <c r="GC110" s="16"/>
      <c r="GD110" s="16"/>
      <c r="GE110" s="16"/>
      <c r="GF110" s="16"/>
      <c r="GG110" s="16"/>
      <c r="GH110" s="16"/>
      <c r="GI110" s="16"/>
      <c r="GJ110" s="16"/>
      <c r="GK110" s="16"/>
      <c r="GL110" s="16"/>
      <c r="GM110" s="16"/>
      <c r="GN110" s="16"/>
      <c r="GO110" s="16"/>
    </row>
    <row r="111" spans="1:197" x14ac:dyDescent="0.3">
      <c r="A111" s="18">
        <v>1991</v>
      </c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6"/>
      <c r="CD111" s="16"/>
      <c r="CE111" s="16"/>
      <c r="CF111" s="16"/>
      <c r="CG111" s="16"/>
      <c r="CH111" s="16"/>
      <c r="CI111" s="16"/>
      <c r="CJ111" s="16"/>
      <c r="CK111" s="16"/>
      <c r="CL111" s="16"/>
      <c r="CM111" s="16"/>
      <c r="CN111" s="16"/>
      <c r="CO111" s="16"/>
      <c r="CP111" s="16"/>
      <c r="CQ111" s="16"/>
      <c r="CR111" s="16"/>
      <c r="CS111" s="16"/>
      <c r="CT111" s="16"/>
      <c r="CU111" s="16"/>
      <c r="CV111" s="16"/>
      <c r="CW111" s="16"/>
      <c r="CX111" s="16"/>
      <c r="CY111" s="16"/>
      <c r="CZ111" s="16"/>
      <c r="DA111" s="16"/>
      <c r="DB111" s="16"/>
      <c r="DC111" s="16"/>
      <c r="DD111" s="16"/>
      <c r="DE111" s="16"/>
      <c r="DF111" s="16"/>
      <c r="DG111" s="16"/>
      <c r="DH111" s="16"/>
      <c r="DI111" s="16"/>
      <c r="DJ111" s="16"/>
      <c r="DK111" s="16"/>
      <c r="DL111" s="16"/>
      <c r="DM111" s="16"/>
      <c r="DN111" s="16"/>
      <c r="DO111" s="16"/>
      <c r="DP111" s="16"/>
      <c r="DQ111" s="16"/>
      <c r="DR111" s="16"/>
      <c r="DS111" s="16"/>
      <c r="DT111" s="16"/>
      <c r="DU111" s="16"/>
      <c r="DV111" s="16"/>
      <c r="DW111" s="16"/>
      <c r="DX111" s="16"/>
      <c r="DY111" s="16"/>
      <c r="DZ111" s="16"/>
      <c r="EA111" s="16"/>
      <c r="EB111" s="16"/>
      <c r="EC111" s="16"/>
      <c r="ED111" s="16"/>
      <c r="EE111" s="16"/>
      <c r="EF111" s="16"/>
      <c r="EG111" s="16"/>
      <c r="EH111" s="16"/>
      <c r="EI111" s="16"/>
      <c r="EJ111" s="16"/>
      <c r="EK111" s="16"/>
      <c r="EL111" s="16"/>
      <c r="EM111" s="16"/>
      <c r="EN111" s="16"/>
      <c r="EO111" s="16"/>
      <c r="EP111" s="16"/>
      <c r="EQ111" s="16"/>
      <c r="ER111" s="16"/>
      <c r="ES111" s="16"/>
      <c r="ET111" s="16"/>
      <c r="EU111" s="16"/>
      <c r="EV111" s="16"/>
      <c r="EW111" s="16"/>
      <c r="EX111" s="16"/>
      <c r="EY111" s="16"/>
      <c r="EZ111" s="16"/>
      <c r="FA111" s="16"/>
      <c r="FB111" s="16"/>
      <c r="FC111" s="16"/>
      <c r="FD111" s="16"/>
      <c r="FE111" s="16"/>
      <c r="FF111" s="16"/>
      <c r="FG111" s="16"/>
      <c r="FH111" s="16"/>
      <c r="FI111" s="16"/>
      <c r="FJ111" s="16"/>
      <c r="FK111" s="16"/>
      <c r="FL111" s="16"/>
      <c r="FM111" s="16"/>
      <c r="FN111" s="16"/>
      <c r="FO111" s="16"/>
      <c r="FP111" s="16"/>
      <c r="FQ111" s="16"/>
      <c r="FR111" s="16"/>
      <c r="FS111" s="16"/>
      <c r="FT111" s="16"/>
      <c r="FU111" s="16"/>
      <c r="FV111" s="16"/>
      <c r="FW111" s="16"/>
      <c r="FX111" s="16"/>
      <c r="FY111" s="16"/>
      <c r="FZ111" s="16"/>
      <c r="GA111" s="16"/>
      <c r="GB111" s="16"/>
      <c r="GC111" s="16"/>
      <c r="GD111" s="16"/>
      <c r="GE111" s="16"/>
      <c r="GF111" s="16"/>
      <c r="GG111" s="16"/>
      <c r="GH111" s="16"/>
      <c r="GI111" s="16"/>
      <c r="GJ111" s="16"/>
      <c r="GK111" s="16"/>
      <c r="GL111" s="16"/>
      <c r="GM111" s="16"/>
      <c r="GN111" s="16"/>
      <c r="GO111" s="16"/>
    </row>
    <row r="112" spans="1:197" x14ac:dyDescent="0.3">
      <c r="A112" s="18">
        <v>1992</v>
      </c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6"/>
      <c r="CD112" s="16"/>
      <c r="CE112" s="16"/>
      <c r="CF112" s="16"/>
      <c r="CG112" s="16"/>
      <c r="CH112" s="16"/>
      <c r="CI112" s="16"/>
      <c r="CJ112" s="16"/>
      <c r="CK112" s="16"/>
      <c r="CL112" s="16"/>
      <c r="CM112" s="16"/>
      <c r="CN112" s="16"/>
      <c r="CO112" s="16"/>
      <c r="CP112" s="16"/>
      <c r="CQ112" s="16"/>
      <c r="CR112" s="16"/>
      <c r="CS112" s="16"/>
      <c r="CT112" s="16"/>
      <c r="CU112" s="16"/>
      <c r="CV112" s="16"/>
      <c r="CW112" s="16"/>
      <c r="CX112" s="16"/>
      <c r="CY112" s="16"/>
      <c r="CZ112" s="16"/>
      <c r="DA112" s="16"/>
      <c r="DB112" s="16"/>
      <c r="DC112" s="16"/>
      <c r="DD112" s="16"/>
      <c r="DE112" s="16"/>
      <c r="DF112" s="16"/>
      <c r="DG112" s="16"/>
      <c r="DH112" s="16"/>
      <c r="DI112" s="16"/>
      <c r="DJ112" s="16"/>
      <c r="DK112" s="16"/>
      <c r="DL112" s="16"/>
      <c r="DM112" s="16"/>
      <c r="DN112" s="16"/>
      <c r="DO112" s="16"/>
      <c r="DP112" s="16"/>
      <c r="DQ112" s="16"/>
      <c r="DR112" s="16"/>
      <c r="DS112" s="16"/>
      <c r="DT112" s="16"/>
      <c r="DU112" s="16"/>
      <c r="DV112" s="16"/>
      <c r="DW112" s="16"/>
      <c r="DX112" s="16"/>
      <c r="DY112" s="16"/>
      <c r="DZ112" s="16"/>
      <c r="EA112" s="16"/>
      <c r="EB112" s="16"/>
      <c r="EC112" s="16"/>
      <c r="ED112" s="16"/>
      <c r="EE112" s="16"/>
      <c r="EF112" s="16"/>
      <c r="EG112" s="16"/>
      <c r="EH112" s="16"/>
      <c r="EI112" s="16"/>
      <c r="EJ112" s="16"/>
      <c r="EK112" s="16"/>
      <c r="EL112" s="16"/>
      <c r="EM112" s="16"/>
      <c r="EN112" s="16"/>
      <c r="EO112" s="16"/>
      <c r="EP112" s="16"/>
      <c r="EQ112" s="16"/>
      <c r="ER112" s="16"/>
      <c r="ES112" s="16"/>
      <c r="ET112" s="16"/>
      <c r="EU112" s="16"/>
      <c r="EV112" s="16"/>
      <c r="EW112" s="16"/>
      <c r="EX112" s="16"/>
      <c r="EY112" s="16"/>
      <c r="EZ112" s="16"/>
      <c r="FA112" s="16"/>
      <c r="FB112" s="16"/>
      <c r="FC112" s="16"/>
      <c r="FD112" s="16"/>
      <c r="FE112" s="16"/>
      <c r="FF112" s="16"/>
      <c r="FG112" s="16"/>
      <c r="FH112" s="16"/>
      <c r="FI112" s="16"/>
      <c r="FJ112" s="16"/>
      <c r="FK112" s="16"/>
      <c r="FL112" s="16"/>
      <c r="FM112" s="16"/>
      <c r="FN112" s="16"/>
      <c r="FO112" s="16"/>
      <c r="FP112" s="16"/>
      <c r="FQ112" s="16"/>
      <c r="FR112" s="16"/>
      <c r="FS112" s="16"/>
      <c r="FT112" s="16"/>
      <c r="FU112" s="16"/>
      <c r="FV112" s="16"/>
      <c r="FW112" s="16"/>
      <c r="FX112" s="16"/>
      <c r="FY112" s="16"/>
      <c r="FZ112" s="16"/>
      <c r="GA112" s="16"/>
      <c r="GB112" s="16"/>
      <c r="GC112" s="16"/>
      <c r="GD112" s="16"/>
      <c r="GE112" s="16"/>
      <c r="GF112" s="16"/>
      <c r="GG112" s="16"/>
      <c r="GH112" s="16"/>
      <c r="GI112" s="16"/>
      <c r="GJ112" s="16"/>
      <c r="GK112" s="16"/>
      <c r="GL112" s="16"/>
      <c r="GM112" s="16"/>
      <c r="GN112" s="16"/>
      <c r="GO112" s="16"/>
    </row>
    <row r="113" spans="1:197" x14ac:dyDescent="0.3">
      <c r="A113" s="18">
        <v>1993</v>
      </c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6"/>
      <c r="CI113" s="16"/>
      <c r="CJ113" s="16"/>
      <c r="CK113" s="16"/>
      <c r="CL113" s="16"/>
      <c r="CM113" s="16"/>
      <c r="CN113" s="16"/>
      <c r="CO113" s="16"/>
      <c r="CP113" s="16"/>
      <c r="CQ113" s="16"/>
      <c r="CR113" s="16"/>
      <c r="CS113" s="16"/>
      <c r="CT113" s="16"/>
      <c r="CU113" s="16"/>
      <c r="CV113" s="16"/>
      <c r="CW113" s="16"/>
      <c r="CX113" s="16"/>
      <c r="CY113" s="16"/>
      <c r="CZ113" s="16"/>
      <c r="DA113" s="16"/>
      <c r="DB113" s="16"/>
      <c r="DC113" s="16"/>
      <c r="DD113" s="16"/>
      <c r="DE113" s="16"/>
      <c r="DF113" s="16"/>
      <c r="DG113" s="16"/>
      <c r="DH113" s="16"/>
      <c r="DI113" s="16"/>
      <c r="DJ113" s="16"/>
      <c r="DK113" s="16"/>
      <c r="DL113" s="16"/>
      <c r="DM113" s="16"/>
      <c r="DN113" s="16"/>
      <c r="DO113" s="16"/>
      <c r="DP113" s="16"/>
      <c r="DQ113" s="16"/>
      <c r="DR113" s="16"/>
      <c r="DS113" s="16"/>
      <c r="DT113" s="16"/>
      <c r="DU113" s="16"/>
      <c r="DV113" s="16"/>
      <c r="DW113" s="16"/>
      <c r="DX113" s="16"/>
      <c r="DY113" s="16"/>
      <c r="DZ113" s="16"/>
      <c r="EA113" s="16"/>
      <c r="EB113" s="16"/>
      <c r="EC113" s="16"/>
      <c r="ED113" s="16"/>
      <c r="EE113" s="16"/>
      <c r="EF113" s="16"/>
      <c r="EG113" s="16"/>
      <c r="EH113" s="16"/>
      <c r="EI113" s="16"/>
      <c r="EJ113" s="16"/>
      <c r="EK113" s="16"/>
      <c r="EL113" s="16"/>
      <c r="EM113" s="16"/>
      <c r="EN113" s="16"/>
      <c r="EO113" s="16"/>
      <c r="EP113" s="16"/>
      <c r="EQ113" s="16"/>
      <c r="ER113" s="16"/>
      <c r="ES113" s="16"/>
      <c r="ET113" s="16"/>
      <c r="EU113" s="16"/>
      <c r="EV113" s="16"/>
      <c r="EW113" s="16"/>
      <c r="EX113" s="16"/>
      <c r="EY113" s="16"/>
      <c r="EZ113" s="16"/>
      <c r="FA113" s="16"/>
      <c r="FB113" s="16"/>
      <c r="FC113" s="16"/>
      <c r="FD113" s="16"/>
      <c r="FE113" s="16"/>
      <c r="FF113" s="16"/>
      <c r="FG113" s="16"/>
      <c r="FH113" s="16"/>
      <c r="FI113" s="16"/>
      <c r="FJ113" s="16"/>
      <c r="FK113" s="16"/>
      <c r="FL113" s="16"/>
      <c r="FM113" s="16"/>
      <c r="FN113" s="16"/>
      <c r="FO113" s="16"/>
      <c r="FP113" s="16"/>
      <c r="FQ113" s="16"/>
      <c r="FR113" s="16"/>
      <c r="FS113" s="16"/>
      <c r="FT113" s="16"/>
      <c r="FU113" s="16"/>
      <c r="FV113" s="16"/>
      <c r="FW113" s="16"/>
      <c r="FX113" s="16"/>
      <c r="FY113" s="16"/>
      <c r="FZ113" s="16"/>
      <c r="GA113" s="16"/>
      <c r="GB113" s="16"/>
      <c r="GC113" s="16"/>
      <c r="GD113" s="16"/>
      <c r="GE113" s="16"/>
      <c r="GF113" s="16"/>
      <c r="GG113" s="16"/>
      <c r="GH113" s="16"/>
      <c r="GI113" s="16"/>
      <c r="GJ113" s="16"/>
      <c r="GK113" s="16"/>
      <c r="GL113" s="16"/>
      <c r="GM113" s="16"/>
      <c r="GN113" s="16"/>
      <c r="GO113" s="16"/>
    </row>
    <row r="114" spans="1:197" x14ac:dyDescent="0.3">
      <c r="A114" s="18">
        <v>1994</v>
      </c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6"/>
      <c r="CD114" s="16"/>
      <c r="CE114" s="16"/>
      <c r="CF114" s="16"/>
      <c r="CG114" s="16"/>
      <c r="CH114" s="16"/>
      <c r="CI114" s="16"/>
      <c r="CJ114" s="16"/>
      <c r="CK114" s="16"/>
      <c r="CL114" s="16"/>
      <c r="CM114" s="16"/>
      <c r="CN114" s="16"/>
      <c r="CO114" s="16"/>
      <c r="CP114" s="16"/>
      <c r="CQ114" s="16"/>
      <c r="CR114" s="16"/>
      <c r="CS114" s="16"/>
      <c r="CT114" s="16"/>
      <c r="CU114" s="16"/>
      <c r="CV114" s="16"/>
      <c r="CW114" s="16"/>
      <c r="CX114" s="16"/>
      <c r="CY114" s="16"/>
      <c r="CZ114" s="16"/>
      <c r="DA114" s="16"/>
      <c r="DB114" s="16"/>
      <c r="DC114" s="16"/>
      <c r="DD114" s="16"/>
      <c r="DE114" s="16"/>
      <c r="DF114" s="16"/>
      <c r="DG114" s="16"/>
      <c r="DH114" s="16"/>
      <c r="DI114" s="16"/>
      <c r="DJ114" s="16"/>
      <c r="DK114" s="16"/>
      <c r="DL114" s="16"/>
      <c r="DM114" s="16"/>
      <c r="DN114" s="16"/>
      <c r="DO114" s="16"/>
      <c r="DP114" s="16"/>
      <c r="DQ114" s="16"/>
      <c r="DR114" s="16"/>
      <c r="DS114" s="16"/>
      <c r="DT114" s="16"/>
      <c r="DU114" s="16"/>
      <c r="DV114" s="16"/>
      <c r="DW114" s="16"/>
      <c r="DX114" s="16"/>
      <c r="DY114" s="16"/>
      <c r="DZ114" s="16"/>
      <c r="EA114" s="16"/>
      <c r="EB114" s="16"/>
      <c r="EC114" s="16"/>
      <c r="ED114" s="16"/>
      <c r="EE114" s="16"/>
      <c r="EF114" s="16"/>
      <c r="EG114" s="16"/>
      <c r="EH114" s="16"/>
      <c r="EI114" s="16"/>
      <c r="EJ114" s="16"/>
      <c r="EK114" s="16"/>
      <c r="EL114" s="16"/>
      <c r="EM114" s="16"/>
      <c r="EN114" s="16"/>
      <c r="EO114" s="16"/>
      <c r="EP114" s="16"/>
      <c r="EQ114" s="16"/>
      <c r="ER114" s="16"/>
      <c r="ES114" s="16"/>
      <c r="ET114" s="16"/>
      <c r="EU114" s="16"/>
      <c r="EV114" s="16"/>
      <c r="EW114" s="16"/>
      <c r="EX114" s="16"/>
      <c r="EY114" s="16"/>
      <c r="EZ114" s="16"/>
      <c r="FA114" s="16"/>
      <c r="FB114" s="16"/>
      <c r="FC114" s="16"/>
      <c r="FD114" s="16"/>
      <c r="FE114" s="16"/>
      <c r="FF114" s="16"/>
      <c r="FG114" s="16"/>
      <c r="FH114" s="16"/>
      <c r="FI114" s="16"/>
      <c r="FJ114" s="16"/>
      <c r="FK114" s="16"/>
      <c r="FL114" s="16"/>
      <c r="FM114" s="16"/>
      <c r="FN114" s="16"/>
      <c r="FO114" s="16"/>
      <c r="FP114" s="16"/>
      <c r="FQ114" s="16"/>
      <c r="FR114" s="16"/>
      <c r="FS114" s="16"/>
      <c r="FT114" s="16"/>
      <c r="FU114" s="16"/>
      <c r="FV114" s="16"/>
      <c r="FW114" s="16"/>
      <c r="FX114" s="16"/>
      <c r="FY114" s="16"/>
      <c r="FZ114" s="16"/>
      <c r="GA114" s="16"/>
      <c r="GB114" s="16"/>
      <c r="GC114" s="16"/>
      <c r="GD114" s="16"/>
      <c r="GE114" s="16"/>
      <c r="GF114" s="16"/>
      <c r="GG114" s="16"/>
      <c r="GH114" s="16"/>
      <c r="GI114" s="16"/>
      <c r="GJ114" s="16"/>
      <c r="GK114" s="16"/>
      <c r="GL114" s="16"/>
      <c r="GM114" s="16"/>
      <c r="GN114" s="16"/>
      <c r="GO114" s="16"/>
    </row>
    <row r="115" spans="1:197" x14ac:dyDescent="0.3">
      <c r="A115" s="18">
        <v>1995</v>
      </c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6"/>
      <c r="CD115" s="16"/>
      <c r="CE115" s="16"/>
      <c r="CF115" s="16"/>
      <c r="CG115" s="16"/>
      <c r="CH115" s="16"/>
      <c r="CI115" s="16"/>
      <c r="CJ115" s="16"/>
      <c r="CK115" s="16"/>
      <c r="CL115" s="16"/>
      <c r="CM115" s="16"/>
      <c r="CN115" s="16"/>
      <c r="CO115" s="16"/>
      <c r="CP115" s="16"/>
      <c r="CQ115" s="16"/>
      <c r="CR115" s="16"/>
      <c r="CS115" s="16"/>
      <c r="CT115" s="16"/>
      <c r="CU115" s="16"/>
      <c r="CV115" s="16"/>
      <c r="CW115" s="16"/>
      <c r="CX115" s="16"/>
      <c r="CY115" s="16"/>
      <c r="CZ115" s="16"/>
      <c r="DA115" s="16"/>
      <c r="DB115" s="16"/>
      <c r="DC115" s="16"/>
      <c r="DD115" s="16"/>
      <c r="DE115" s="16"/>
      <c r="DF115" s="16"/>
      <c r="DG115" s="16"/>
      <c r="DH115" s="16"/>
      <c r="DI115" s="16"/>
      <c r="DJ115" s="16"/>
      <c r="DK115" s="16"/>
      <c r="DL115" s="16"/>
      <c r="DM115" s="16"/>
      <c r="DN115" s="16"/>
      <c r="DO115" s="16"/>
      <c r="DP115" s="16"/>
      <c r="DQ115" s="16"/>
      <c r="DR115" s="16"/>
      <c r="DS115" s="16"/>
      <c r="DT115" s="16"/>
      <c r="DU115" s="16"/>
      <c r="DV115" s="16"/>
      <c r="DW115" s="16"/>
      <c r="DX115" s="16"/>
      <c r="DY115" s="16"/>
      <c r="DZ115" s="16"/>
      <c r="EA115" s="16"/>
      <c r="EB115" s="16"/>
      <c r="EC115" s="16"/>
      <c r="ED115" s="16"/>
      <c r="EE115" s="16"/>
      <c r="EF115" s="16"/>
      <c r="EG115" s="16"/>
      <c r="EH115" s="16"/>
      <c r="EI115" s="16"/>
      <c r="EJ115" s="16"/>
      <c r="EK115" s="16"/>
      <c r="EL115" s="16"/>
      <c r="EM115" s="16"/>
      <c r="EN115" s="16"/>
      <c r="EO115" s="16"/>
      <c r="EP115" s="16"/>
      <c r="EQ115" s="16"/>
      <c r="ER115" s="16"/>
      <c r="ES115" s="16"/>
      <c r="ET115" s="16"/>
      <c r="EU115" s="16"/>
      <c r="EV115" s="16"/>
      <c r="EW115" s="16"/>
      <c r="EX115" s="16"/>
      <c r="EY115" s="16"/>
      <c r="EZ115" s="16"/>
      <c r="FA115" s="16"/>
      <c r="FB115" s="16"/>
      <c r="FC115" s="16"/>
      <c r="FD115" s="16"/>
      <c r="FE115" s="16"/>
      <c r="FF115" s="16"/>
      <c r="FG115" s="16"/>
      <c r="FH115" s="16"/>
      <c r="FI115" s="16"/>
      <c r="FJ115" s="16"/>
      <c r="FK115" s="16"/>
      <c r="FL115" s="16"/>
      <c r="FM115" s="16"/>
      <c r="FN115" s="16"/>
      <c r="FO115" s="16"/>
      <c r="FP115" s="16"/>
      <c r="FQ115" s="16"/>
      <c r="FR115" s="16"/>
      <c r="FS115" s="16"/>
      <c r="FT115" s="16"/>
      <c r="FU115" s="16"/>
      <c r="FV115" s="16"/>
      <c r="FW115" s="16"/>
      <c r="FX115" s="16"/>
      <c r="FY115" s="16"/>
      <c r="FZ115" s="16"/>
      <c r="GA115" s="16"/>
      <c r="GB115" s="16"/>
      <c r="GC115" s="16"/>
      <c r="GD115" s="16"/>
      <c r="GE115" s="16"/>
      <c r="GF115" s="16"/>
      <c r="GG115" s="16"/>
      <c r="GH115" s="16"/>
      <c r="GI115" s="16"/>
      <c r="GJ115" s="16"/>
      <c r="GK115" s="16"/>
      <c r="GL115" s="16"/>
      <c r="GM115" s="16"/>
      <c r="GN115" s="16"/>
      <c r="GO115" s="16"/>
    </row>
    <row r="116" spans="1:197" x14ac:dyDescent="0.3">
      <c r="A116" s="18">
        <v>1996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6"/>
      <c r="CD116" s="16"/>
      <c r="CE116" s="16"/>
      <c r="CF116" s="16"/>
      <c r="CG116" s="16"/>
      <c r="CH116" s="16"/>
      <c r="CI116" s="16"/>
      <c r="CJ116" s="16"/>
      <c r="CK116" s="16"/>
      <c r="CL116" s="16"/>
      <c r="CM116" s="16"/>
      <c r="CN116" s="16"/>
      <c r="CO116" s="16"/>
      <c r="CP116" s="16"/>
      <c r="CQ116" s="16"/>
      <c r="CR116" s="16"/>
      <c r="CS116" s="16"/>
      <c r="CT116" s="16"/>
      <c r="CU116" s="16"/>
      <c r="CV116" s="16"/>
      <c r="CW116" s="16"/>
      <c r="CX116" s="16"/>
      <c r="CY116" s="16"/>
      <c r="CZ116" s="16"/>
      <c r="DA116" s="16"/>
      <c r="DB116" s="16"/>
      <c r="DC116" s="16"/>
      <c r="DD116" s="16"/>
      <c r="DE116" s="16"/>
      <c r="DF116" s="16"/>
      <c r="DG116" s="16"/>
      <c r="DH116" s="16"/>
      <c r="DI116" s="16"/>
      <c r="DJ116" s="16"/>
      <c r="DK116" s="16"/>
      <c r="DL116" s="16"/>
      <c r="DM116" s="16"/>
      <c r="DN116" s="16"/>
      <c r="DO116" s="16"/>
      <c r="DP116" s="16"/>
      <c r="DQ116" s="16"/>
      <c r="DR116" s="16"/>
      <c r="DS116" s="16"/>
      <c r="DT116" s="16"/>
      <c r="DU116" s="16"/>
      <c r="DV116" s="16"/>
      <c r="DW116" s="16"/>
      <c r="DX116" s="16"/>
      <c r="DY116" s="16"/>
      <c r="DZ116" s="16"/>
      <c r="EA116" s="16"/>
      <c r="EB116" s="16"/>
      <c r="EC116" s="16"/>
      <c r="ED116" s="16"/>
      <c r="EE116" s="16"/>
      <c r="EF116" s="16"/>
      <c r="EG116" s="16"/>
      <c r="EH116" s="16"/>
      <c r="EI116" s="16"/>
      <c r="EJ116" s="16"/>
      <c r="EK116" s="16"/>
      <c r="EL116" s="16"/>
      <c r="EM116" s="16"/>
      <c r="EN116" s="16"/>
      <c r="EO116" s="16"/>
      <c r="EP116" s="16"/>
      <c r="EQ116" s="16"/>
      <c r="ER116" s="16"/>
      <c r="ES116" s="16"/>
      <c r="ET116" s="16"/>
      <c r="EU116" s="16"/>
      <c r="EV116" s="16"/>
      <c r="EW116" s="16"/>
      <c r="EX116" s="16"/>
      <c r="EY116" s="16"/>
      <c r="EZ116" s="16"/>
      <c r="FA116" s="16"/>
      <c r="FB116" s="16"/>
      <c r="FC116" s="16"/>
      <c r="FD116" s="16"/>
      <c r="FE116" s="16"/>
      <c r="FF116" s="16"/>
      <c r="FG116" s="16"/>
      <c r="FH116" s="16"/>
      <c r="FI116" s="16"/>
      <c r="FJ116" s="16"/>
      <c r="FK116" s="16"/>
      <c r="FL116" s="16"/>
      <c r="FM116" s="16"/>
      <c r="FN116" s="16"/>
      <c r="FO116" s="16"/>
      <c r="FP116" s="16"/>
      <c r="FQ116" s="16"/>
      <c r="FR116" s="16"/>
      <c r="FS116" s="16"/>
      <c r="FT116" s="16"/>
      <c r="FU116" s="16"/>
      <c r="FV116" s="16"/>
      <c r="FW116" s="16"/>
      <c r="FX116" s="16"/>
      <c r="FY116" s="16"/>
      <c r="FZ116" s="16"/>
      <c r="GA116" s="16"/>
      <c r="GB116" s="16"/>
      <c r="GC116" s="16"/>
      <c r="GD116" s="16"/>
      <c r="GE116" s="16"/>
      <c r="GF116" s="16"/>
      <c r="GG116" s="16"/>
      <c r="GH116" s="16"/>
      <c r="GI116" s="16"/>
      <c r="GJ116" s="16"/>
      <c r="GK116" s="16"/>
      <c r="GL116" s="16"/>
      <c r="GM116" s="16"/>
      <c r="GN116" s="16"/>
      <c r="GO116" s="16"/>
    </row>
    <row r="117" spans="1:197" x14ac:dyDescent="0.3">
      <c r="A117" s="18">
        <v>1997</v>
      </c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6"/>
      <c r="CI117" s="16"/>
      <c r="CJ117" s="16"/>
      <c r="CK117" s="16"/>
      <c r="CL117" s="16"/>
      <c r="CM117" s="16"/>
      <c r="CN117" s="16"/>
      <c r="CO117" s="16"/>
      <c r="CP117" s="16"/>
      <c r="CQ117" s="16"/>
      <c r="CR117" s="16"/>
      <c r="CS117" s="16"/>
      <c r="CT117" s="16"/>
      <c r="CU117" s="16"/>
      <c r="CV117" s="16"/>
      <c r="CW117" s="16"/>
      <c r="CX117" s="16"/>
      <c r="CY117" s="16"/>
      <c r="CZ117" s="16"/>
      <c r="DA117" s="16"/>
      <c r="DB117" s="16"/>
      <c r="DC117" s="16"/>
      <c r="DD117" s="16"/>
      <c r="DE117" s="16"/>
      <c r="DF117" s="16"/>
      <c r="DG117" s="16"/>
      <c r="DH117" s="16"/>
      <c r="DI117" s="16"/>
      <c r="DJ117" s="16"/>
      <c r="DK117" s="16"/>
      <c r="DL117" s="16"/>
      <c r="DM117" s="16"/>
      <c r="DN117" s="16"/>
      <c r="DO117" s="16"/>
      <c r="DP117" s="16"/>
      <c r="DQ117" s="16"/>
      <c r="DR117" s="16"/>
      <c r="DS117" s="16"/>
      <c r="DT117" s="16"/>
      <c r="DU117" s="16"/>
      <c r="DV117" s="16"/>
      <c r="DW117" s="16"/>
      <c r="DX117" s="16"/>
      <c r="DY117" s="16"/>
      <c r="DZ117" s="16"/>
      <c r="EA117" s="16"/>
      <c r="EB117" s="16"/>
      <c r="EC117" s="16"/>
      <c r="ED117" s="16"/>
      <c r="EE117" s="16"/>
      <c r="EF117" s="16"/>
      <c r="EG117" s="16"/>
      <c r="EH117" s="16"/>
      <c r="EI117" s="16"/>
      <c r="EJ117" s="16"/>
      <c r="EK117" s="16"/>
      <c r="EL117" s="16"/>
      <c r="EM117" s="16"/>
      <c r="EN117" s="16"/>
      <c r="EO117" s="16"/>
      <c r="EP117" s="16"/>
      <c r="EQ117" s="16"/>
      <c r="ER117" s="16"/>
      <c r="ES117" s="16"/>
      <c r="ET117" s="16"/>
      <c r="EU117" s="16"/>
      <c r="EV117" s="16"/>
      <c r="EW117" s="16"/>
      <c r="EX117" s="16"/>
      <c r="EY117" s="16"/>
      <c r="EZ117" s="16"/>
      <c r="FA117" s="16"/>
      <c r="FB117" s="16"/>
      <c r="FC117" s="16"/>
      <c r="FD117" s="16"/>
      <c r="FE117" s="16"/>
      <c r="FF117" s="16"/>
      <c r="FG117" s="16"/>
      <c r="FH117" s="16"/>
      <c r="FI117" s="16"/>
      <c r="FJ117" s="16"/>
      <c r="FK117" s="16"/>
      <c r="FL117" s="16"/>
      <c r="FM117" s="16"/>
      <c r="FN117" s="16"/>
      <c r="FO117" s="16"/>
      <c r="FP117" s="16"/>
      <c r="FQ117" s="16"/>
      <c r="FR117" s="16"/>
      <c r="FS117" s="16"/>
      <c r="FT117" s="16"/>
      <c r="FU117" s="16"/>
      <c r="FV117" s="16"/>
      <c r="FW117" s="16"/>
      <c r="FX117" s="16"/>
      <c r="FY117" s="16"/>
      <c r="FZ117" s="16"/>
      <c r="GA117" s="16"/>
      <c r="GB117" s="16"/>
      <c r="GC117" s="16"/>
      <c r="GD117" s="16"/>
      <c r="GE117" s="16"/>
      <c r="GF117" s="16"/>
      <c r="GG117" s="16"/>
      <c r="GH117" s="16"/>
      <c r="GI117" s="16"/>
      <c r="GJ117" s="16"/>
      <c r="GK117" s="16"/>
      <c r="GL117" s="16"/>
      <c r="GM117" s="16"/>
      <c r="GN117" s="16"/>
      <c r="GO117" s="16"/>
    </row>
    <row r="118" spans="1:197" x14ac:dyDescent="0.3">
      <c r="A118" s="18">
        <v>1998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6"/>
      <c r="CD118" s="16"/>
      <c r="CE118" s="16"/>
      <c r="CF118" s="16"/>
      <c r="CG118" s="16"/>
      <c r="CH118" s="16"/>
      <c r="CI118" s="16"/>
      <c r="CJ118" s="16"/>
      <c r="CK118" s="16"/>
      <c r="CL118" s="16"/>
      <c r="CM118" s="16"/>
      <c r="CN118" s="16"/>
      <c r="CO118" s="16"/>
      <c r="CP118" s="16"/>
      <c r="CQ118" s="16"/>
      <c r="CR118" s="16"/>
      <c r="CS118" s="16"/>
      <c r="CT118" s="16"/>
      <c r="CU118" s="16"/>
      <c r="CV118" s="16"/>
      <c r="CW118" s="16"/>
      <c r="CX118" s="16"/>
      <c r="CY118" s="16"/>
      <c r="CZ118" s="16"/>
      <c r="DA118" s="16"/>
      <c r="DB118" s="16"/>
      <c r="DC118" s="16"/>
      <c r="DD118" s="16"/>
      <c r="DE118" s="16"/>
      <c r="DF118" s="16"/>
      <c r="DG118" s="16"/>
      <c r="DH118" s="16"/>
      <c r="DI118" s="16"/>
      <c r="DJ118" s="16"/>
      <c r="DK118" s="16"/>
      <c r="DL118" s="16"/>
      <c r="DM118" s="16"/>
      <c r="DN118" s="16"/>
      <c r="DO118" s="16"/>
      <c r="DP118" s="16"/>
      <c r="DQ118" s="16"/>
      <c r="DR118" s="16"/>
      <c r="DS118" s="16"/>
      <c r="DT118" s="16"/>
      <c r="DU118" s="16"/>
      <c r="DV118" s="16"/>
      <c r="DW118" s="16"/>
      <c r="DX118" s="16"/>
      <c r="DY118" s="16"/>
      <c r="DZ118" s="16"/>
      <c r="EA118" s="16"/>
      <c r="EB118" s="16"/>
      <c r="EC118" s="16"/>
      <c r="ED118" s="16"/>
      <c r="EE118" s="16"/>
      <c r="EF118" s="16"/>
      <c r="EG118" s="16"/>
      <c r="EH118" s="16"/>
      <c r="EI118" s="16"/>
      <c r="EJ118" s="16"/>
      <c r="EK118" s="16"/>
      <c r="EL118" s="16"/>
      <c r="EM118" s="16"/>
      <c r="EN118" s="16"/>
      <c r="EO118" s="16"/>
      <c r="EP118" s="16"/>
      <c r="EQ118" s="16"/>
      <c r="ER118" s="16"/>
      <c r="ES118" s="16"/>
      <c r="ET118" s="16"/>
      <c r="EU118" s="16"/>
      <c r="EV118" s="16"/>
      <c r="EW118" s="16"/>
      <c r="EX118" s="16"/>
      <c r="EY118" s="16"/>
      <c r="EZ118" s="16"/>
      <c r="FA118" s="16"/>
      <c r="FB118" s="16"/>
      <c r="FC118" s="16"/>
      <c r="FD118" s="16"/>
      <c r="FE118" s="16"/>
      <c r="FF118" s="16"/>
      <c r="FG118" s="16"/>
      <c r="FH118" s="16"/>
      <c r="FI118" s="16"/>
      <c r="FJ118" s="16"/>
      <c r="FK118" s="16"/>
      <c r="FL118" s="16"/>
      <c r="FM118" s="16"/>
      <c r="FN118" s="16"/>
      <c r="FO118" s="16"/>
      <c r="FP118" s="16"/>
      <c r="FQ118" s="16"/>
      <c r="FR118" s="16"/>
      <c r="FS118" s="16"/>
      <c r="FT118" s="16"/>
      <c r="FU118" s="16"/>
      <c r="FV118" s="16"/>
      <c r="FW118" s="16"/>
      <c r="FX118" s="16"/>
      <c r="FY118" s="16"/>
      <c r="FZ118" s="16"/>
      <c r="GA118" s="16"/>
      <c r="GB118" s="16"/>
      <c r="GC118" s="16"/>
      <c r="GD118" s="16"/>
      <c r="GE118" s="16"/>
      <c r="GF118" s="16"/>
      <c r="GG118" s="16"/>
      <c r="GH118" s="16"/>
      <c r="GI118" s="16"/>
      <c r="GJ118" s="16"/>
      <c r="GK118" s="16"/>
      <c r="GL118" s="16"/>
      <c r="GM118" s="16"/>
      <c r="GN118" s="16"/>
      <c r="GO118" s="16"/>
    </row>
    <row r="119" spans="1:197" x14ac:dyDescent="0.3">
      <c r="A119" s="18">
        <v>1999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6"/>
      <c r="CI119" s="16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  <c r="DD119" s="16"/>
      <c r="DE119" s="16"/>
      <c r="DF119" s="16"/>
      <c r="DG119" s="16"/>
      <c r="DH119" s="16"/>
      <c r="DI119" s="16"/>
      <c r="DJ119" s="16"/>
      <c r="DK119" s="16"/>
      <c r="DL119" s="16"/>
      <c r="DM119" s="16"/>
      <c r="DN119" s="16"/>
      <c r="DO119" s="16"/>
      <c r="DP119" s="16"/>
      <c r="DQ119" s="16"/>
      <c r="DR119" s="16"/>
      <c r="DS119" s="16"/>
      <c r="DT119" s="16"/>
      <c r="DU119" s="16"/>
      <c r="DV119" s="16"/>
      <c r="DW119" s="16"/>
      <c r="DX119" s="16"/>
      <c r="DY119" s="16"/>
      <c r="DZ119" s="16"/>
      <c r="EA119" s="16"/>
      <c r="EB119" s="16"/>
      <c r="EC119" s="16"/>
      <c r="ED119" s="16"/>
      <c r="EE119" s="16"/>
      <c r="EF119" s="16"/>
      <c r="EG119" s="16"/>
      <c r="EH119" s="16"/>
      <c r="EI119" s="16"/>
      <c r="EJ119" s="16"/>
      <c r="EK119" s="16"/>
      <c r="EL119" s="16"/>
      <c r="EM119" s="16"/>
      <c r="EN119" s="16"/>
      <c r="EO119" s="16"/>
      <c r="EP119" s="16"/>
      <c r="EQ119" s="16"/>
      <c r="ER119" s="16"/>
      <c r="ES119" s="16"/>
      <c r="ET119" s="16"/>
      <c r="EU119" s="16"/>
      <c r="EV119" s="16"/>
      <c r="EW119" s="16"/>
      <c r="EX119" s="16"/>
      <c r="EY119" s="16"/>
      <c r="EZ119" s="16"/>
      <c r="FA119" s="16"/>
      <c r="FB119" s="16"/>
      <c r="FC119" s="16"/>
      <c r="FD119" s="16"/>
      <c r="FE119" s="16"/>
      <c r="FF119" s="16"/>
      <c r="FG119" s="16"/>
      <c r="FH119" s="16"/>
      <c r="FI119" s="16"/>
      <c r="FJ119" s="16"/>
      <c r="FK119" s="16"/>
      <c r="FL119" s="16"/>
      <c r="FM119" s="16"/>
      <c r="FN119" s="16"/>
      <c r="FO119" s="16"/>
      <c r="FP119" s="16"/>
      <c r="FQ119" s="16"/>
      <c r="FR119" s="16"/>
      <c r="FS119" s="16"/>
      <c r="FT119" s="16"/>
      <c r="FU119" s="16"/>
      <c r="FV119" s="16"/>
      <c r="FW119" s="16"/>
      <c r="FX119" s="16"/>
      <c r="FY119" s="16"/>
      <c r="FZ119" s="16"/>
      <c r="GA119" s="16"/>
      <c r="GB119" s="16"/>
      <c r="GC119" s="16"/>
      <c r="GD119" s="16"/>
      <c r="GE119" s="16"/>
      <c r="GF119" s="16"/>
      <c r="GG119" s="16"/>
      <c r="GH119" s="16"/>
      <c r="GI119" s="16"/>
      <c r="GJ119" s="16"/>
      <c r="GK119" s="16"/>
      <c r="GL119" s="16"/>
      <c r="GM119" s="16"/>
      <c r="GN119" s="16"/>
      <c r="GO119" s="16"/>
    </row>
    <row r="120" spans="1:197" x14ac:dyDescent="0.3">
      <c r="A120" s="18">
        <v>2000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6"/>
      <c r="CE120" s="16"/>
      <c r="CF120" s="16"/>
      <c r="CG120" s="16"/>
      <c r="CH120" s="16"/>
      <c r="CI120" s="16"/>
      <c r="CJ120" s="16"/>
      <c r="CK120" s="16"/>
      <c r="CL120" s="16"/>
      <c r="CM120" s="16"/>
      <c r="CN120" s="16"/>
      <c r="CO120" s="16"/>
      <c r="CP120" s="16"/>
      <c r="CQ120" s="16"/>
      <c r="CR120" s="16"/>
      <c r="CS120" s="16"/>
      <c r="CT120" s="16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16"/>
      <c r="DG120" s="16"/>
      <c r="DH120" s="16"/>
      <c r="DI120" s="16"/>
      <c r="DJ120" s="16"/>
      <c r="DK120" s="16"/>
      <c r="DL120" s="16"/>
      <c r="DM120" s="16"/>
      <c r="DN120" s="16"/>
      <c r="DO120" s="16"/>
      <c r="DP120" s="16"/>
      <c r="DQ120" s="16"/>
      <c r="DR120" s="16"/>
      <c r="DS120" s="16"/>
      <c r="DT120" s="16"/>
      <c r="DU120" s="16"/>
      <c r="DV120" s="16"/>
      <c r="DW120" s="16"/>
      <c r="DX120" s="16"/>
      <c r="DY120" s="16"/>
      <c r="DZ120" s="16"/>
      <c r="EA120" s="16"/>
      <c r="EB120" s="16"/>
      <c r="EC120" s="16"/>
      <c r="ED120" s="16"/>
      <c r="EE120" s="16"/>
      <c r="EF120" s="16"/>
      <c r="EG120" s="16"/>
      <c r="EH120" s="16"/>
      <c r="EI120" s="16"/>
      <c r="EJ120" s="16"/>
      <c r="EK120" s="16"/>
      <c r="EL120" s="16"/>
      <c r="EM120" s="16"/>
      <c r="EN120" s="16"/>
      <c r="EO120" s="16"/>
      <c r="EP120" s="16"/>
      <c r="EQ120" s="16"/>
      <c r="ER120" s="16"/>
      <c r="ES120" s="16"/>
      <c r="ET120" s="16"/>
      <c r="EU120" s="16"/>
      <c r="EV120" s="16"/>
      <c r="EW120" s="16"/>
      <c r="EX120" s="16"/>
      <c r="EY120" s="16"/>
      <c r="EZ120" s="16"/>
      <c r="FA120" s="16"/>
      <c r="FB120" s="16"/>
      <c r="FC120" s="16"/>
      <c r="FD120" s="16"/>
      <c r="FE120" s="16"/>
      <c r="FF120" s="16"/>
      <c r="FG120" s="16"/>
      <c r="FH120" s="16"/>
      <c r="FI120" s="16"/>
      <c r="FJ120" s="16"/>
      <c r="FK120" s="16"/>
      <c r="FL120" s="16"/>
      <c r="FM120" s="16"/>
      <c r="FN120" s="16"/>
      <c r="FO120" s="16"/>
      <c r="FP120" s="16"/>
      <c r="FQ120" s="16"/>
      <c r="FR120" s="16"/>
      <c r="FS120" s="16"/>
      <c r="FT120" s="16"/>
      <c r="FU120" s="16"/>
      <c r="FV120" s="16"/>
      <c r="FW120" s="16"/>
      <c r="FX120" s="16"/>
      <c r="FY120" s="16"/>
      <c r="FZ120" s="16"/>
      <c r="GA120" s="16"/>
      <c r="GB120" s="16"/>
      <c r="GC120" s="16"/>
      <c r="GD120" s="16"/>
      <c r="GE120" s="16"/>
      <c r="GF120" s="16"/>
      <c r="GG120" s="16"/>
      <c r="GH120" s="16"/>
      <c r="GI120" s="16"/>
      <c r="GJ120" s="16"/>
      <c r="GK120" s="16"/>
      <c r="GL120" s="16"/>
      <c r="GM120" s="16"/>
      <c r="GN120" s="16"/>
      <c r="GO120" s="16"/>
    </row>
    <row r="121" spans="1:197" x14ac:dyDescent="0.3">
      <c r="A121" s="18">
        <v>2001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6"/>
      <c r="CD121" s="16"/>
      <c r="CE121" s="16"/>
      <c r="CF121" s="16"/>
      <c r="CG121" s="16"/>
      <c r="CH121" s="16"/>
      <c r="CI121" s="16"/>
      <c r="CJ121" s="16"/>
      <c r="CK121" s="16"/>
      <c r="CL121" s="16"/>
      <c r="CM121" s="16"/>
      <c r="CN121" s="16"/>
      <c r="CO121" s="16"/>
      <c r="CP121" s="16"/>
      <c r="CQ121" s="16"/>
      <c r="CR121" s="16"/>
      <c r="CS121" s="16"/>
      <c r="CT121" s="16"/>
      <c r="CU121" s="16"/>
      <c r="CV121" s="16"/>
      <c r="CW121" s="16"/>
      <c r="CX121" s="16"/>
      <c r="CY121" s="16"/>
      <c r="CZ121" s="16"/>
      <c r="DA121" s="16"/>
      <c r="DB121" s="16"/>
      <c r="DC121" s="16"/>
      <c r="DD121" s="16"/>
      <c r="DE121" s="16"/>
      <c r="DF121" s="16"/>
      <c r="DG121" s="16"/>
      <c r="DH121" s="16"/>
      <c r="DI121" s="16"/>
      <c r="DJ121" s="16"/>
      <c r="DK121" s="16"/>
      <c r="DL121" s="16"/>
      <c r="DM121" s="16"/>
      <c r="DN121" s="16"/>
      <c r="DO121" s="16"/>
      <c r="DP121" s="16"/>
      <c r="DQ121" s="16"/>
      <c r="DR121" s="16"/>
      <c r="DS121" s="16"/>
      <c r="DT121" s="16"/>
      <c r="DU121" s="16"/>
      <c r="DV121" s="16"/>
      <c r="DW121" s="16"/>
      <c r="DX121" s="16"/>
      <c r="DY121" s="16"/>
      <c r="DZ121" s="16"/>
      <c r="EA121" s="16"/>
      <c r="EB121" s="16"/>
      <c r="EC121" s="16"/>
      <c r="ED121" s="16"/>
      <c r="EE121" s="16"/>
      <c r="EF121" s="16"/>
      <c r="EG121" s="16"/>
      <c r="EH121" s="16"/>
      <c r="EI121" s="16"/>
      <c r="EJ121" s="16"/>
      <c r="EK121" s="16"/>
      <c r="EL121" s="16"/>
      <c r="EM121" s="16"/>
      <c r="EN121" s="16"/>
      <c r="EO121" s="16"/>
      <c r="EP121" s="16"/>
      <c r="EQ121" s="16"/>
      <c r="ER121" s="16"/>
      <c r="ES121" s="16"/>
      <c r="ET121" s="16"/>
      <c r="EU121" s="16"/>
      <c r="EV121" s="16"/>
      <c r="EW121" s="16"/>
      <c r="EX121" s="16"/>
      <c r="EY121" s="16"/>
      <c r="EZ121" s="16"/>
      <c r="FA121" s="16"/>
      <c r="FB121" s="16"/>
      <c r="FC121" s="16"/>
      <c r="FD121" s="16"/>
      <c r="FE121" s="16"/>
      <c r="FF121" s="16"/>
      <c r="FG121" s="16"/>
      <c r="FH121" s="16"/>
      <c r="FI121" s="16"/>
      <c r="FJ121" s="16"/>
      <c r="FK121" s="16"/>
      <c r="FL121" s="16"/>
      <c r="FM121" s="16"/>
      <c r="FN121" s="16"/>
      <c r="FO121" s="16"/>
      <c r="FP121" s="16"/>
      <c r="FQ121" s="16"/>
      <c r="FR121" s="16"/>
      <c r="FS121" s="16"/>
      <c r="FT121" s="16"/>
      <c r="FU121" s="16"/>
      <c r="FV121" s="16"/>
      <c r="FW121" s="16"/>
      <c r="FX121" s="16"/>
      <c r="FY121" s="16"/>
      <c r="FZ121" s="16"/>
      <c r="GA121" s="16"/>
      <c r="GB121" s="16"/>
      <c r="GC121" s="16"/>
      <c r="GD121" s="16"/>
      <c r="GE121" s="16"/>
      <c r="GF121" s="16"/>
      <c r="GG121" s="16"/>
      <c r="GH121" s="16"/>
      <c r="GI121" s="16"/>
      <c r="GJ121" s="16"/>
      <c r="GK121" s="16"/>
      <c r="GL121" s="16"/>
      <c r="GM121" s="16"/>
      <c r="GN121" s="16"/>
      <c r="GO121" s="16"/>
    </row>
    <row r="122" spans="1:197" x14ac:dyDescent="0.3">
      <c r="A122" s="18">
        <v>2002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  <c r="BX122" s="16"/>
      <c r="BY122" s="16"/>
      <c r="BZ122" s="16"/>
      <c r="CA122" s="16"/>
      <c r="CB122" s="16"/>
      <c r="CC122" s="16"/>
      <c r="CD122" s="16"/>
      <c r="CE122" s="16"/>
      <c r="CF122" s="16"/>
      <c r="CG122" s="16"/>
      <c r="CH122" s="16"/>
      <c r="CI122" s="16"/>
      <c r="CJ122" s="16"/>
      <c r="CK122" s="16"/>
      <c r="CL122" s="16"/>
      <c r="CM122" s="16"/>
      <c r="CN122" s="16"/>
      <c r="CO122" s="16"/>
      <c r="CP122" s="16"/>
      <c r="CQ122" s="16"/>
      <c r="CR122" s="16"/>
      <c r="CS122" s="16"/>
      <c r="CT122" s="16"/>
      <c r="CU122" s="16"/>
      <c r="CV122" s="16"/>
      <c r="CW122" s="16"/>
      <c r="CX122" s="16"/>
      <c r="CY122" s="16"/>
      <c r="CZ122" s="16"/>
      <c r="DA122" s="16"/>
      <c r="DB122" s="16"/>
      <c r="DC122" s="16"/>
      <c r="DD122" s="16"/>
      <c r="DE122" s="16"/>
      <c r="DF122" s="16"/>
      <c r="DG122" s="16"/>
      <c r="DH122" s="16"/>
      <c r="DI122" s="16"/>
      <c r="DJ122" s="16"/>
      <c r="DK122" s="16"/>
      <c r="DL122" s="16"/>
      <c r="DM122" s="16"/>
      <c r="DN122" s="16"/>
      <c r="DO122" s="16"/>
      <c r="DP122" s="16"/>
      <c r="DQ122" s="16"/>
      <c r="DR122" s="16"/>
      <c r="DS122" s="16"/>
      <c r="DT122" s="16"/>
      <c r="DU122" s="16"/>
      <c r="DV122" s="16"/>
      <c r="DW122" s="16"/>
      <c r="DX122" s="16"/>
      <c r="DY122" s="16"/>
      <c r="DZ122" s="16"/>
      <c r="EA122" s="16"/>
      <c r="EB122" s="16"/>
      <c r="EC122" s="16"/>
      <c r="ED122" s="16"/>
      <c r="EE122" s="16"/>
      <c r="EF122" s="16"/>
      <c r="EG122" s="16"/>
      <c r="EH122" s="16"/>
      <c r="EI122" s="16"/>
      <c r="EJ122" s="16"/>
      <c r="EK122" s="16"/>
      <c r="EL122" s="16"/>
      <c r="EM122" s="16"/>
      <c r="EN122" s="16"/>
      <c r="EO122" s="16"/>
      <c r="EP122" s="16"/>
      <c r="EQ122" s="16"/>
      <c r="ER122" s="16"/>
      <c r="ES122" s="16"/>
      <c r="ET122" s="16"/>
      <c r="EU122" s="16"/>
      <c r="EV122" s="16"/>
      <c r="EW122" s="16"/>
      <c r="EX122" s="16"/>
      <c r="EY122" s="16"/>
      <c r="EZ122" s="16"/>
      <c r="FA122" s="16"/>
      <c r="FB122" s="16"/>
      <c r="FC122" s="16"/>
      <c r="FD122" s="16"/>
      <c r="FE122" s="16"/>
      <c r="FF122" s="16"/>
      <c r="FG122" s="16"/>
      <c r="FH122" s="16"/>
      <c r="FI122" s="16"/>
      <c r="FJ122" s="16"/>
      <c r="FK122" s="16"/>
      <c r="FL122" s="16"/>
      <c r="FM122" s="16"/>
      <c r="FN122" s="16"/>
      <c r="FO122" s="16"/>
      <c r="FP122" s="16"/>
      <c r="FQ122" s="16"/>
      <c r="FR122" s="16"/>
      <c r="FS122" s="16"/>
      <c r="FT122" s="16"/>
      <c r="FU122" s="16"/>
      <c r="FV122" s="16"/>
      <c r="FW122" s="16"/>
      <c r="FX122" s="16"/>
      <c r="FY122" s="16"/>
      <c r="FZ122" s="16"/>
      <c r="GA122" s="16"/>
      <c r="GB122" s="16"/>
      <c r="GC122" s="16"/>
      <c r="GD122" s="16"/>
      <c r="GE122" s="16"/>
      <c r="GF122" s="16"/>
      <c r="GG122" s="16"/>
      <c r="GH122" s="16"/>
      <c r="GI122" s="16"/>
      <c r="GJ122" s="16"/>
      <c r="GK122" s="16"/>
      <c r="GL122" s="16"/>
      <c r="GM122" s="16"/>
      <c r="GN122" s="16"/>
      <c r="GO122" s="16"/>
    </row>
    <row r="123" spans="1:197" x14ac:dyDescent="0.3">
      <c r="A123" s="18">
        <v>2003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  <c r="BX123" s="16"/>
      <c r="BY123" s="16"/>
      <c r="BZ123" s="16"/>
      <c r="CA123" s="16"/>
      <c r="CB123" s="16"/>
      <c r="CC123" s="16"/>
      <c r="CD123" s="16"/>
      <c r="CE123" s="16"/>
      <c r="CF123" s="16"/>
      <c r="CG123" s="16"/>
      <c r="CH123" s="16"/>
      <c r="CI123" s="16"/>
      <c r="CJ123" s="16"/>
      <c r="CK123" s="16"/>
      <c r="CL123" s="16"/>
      <c r="CM123" s="16"/>
      <c r="CN123" s="16"/>
      <c r="CO123" s="16"/>
      <c r="CP123" s="16"/>
      <c r="CQ123" s="16"/>
      <c r="CR123" s="16"/>
      <c r="CS123" s="16"/>
      <c r="CT123" s="16"/>
      <c r="CU123" s="16"/>
      <c r="CV123" s="16"/>
      <c r="CW123" s="16"/>
      <c r="CX123" s="16"/>
      <c r="CY123" s="16"/>
      <c r="CZ123" s="16"/>
      <c r="DA123" s="16"/>
      <c r="DB123" s="16"/>
      <c r="DC123" s="16"/>
      <c r="DD123" s="16"/>
      <c r="DE123" s="16"/>
      <c r="DF123" s="16"/>
      <c r="DG123" s="16"/>
      <c r="DH123" s="16"/>
      <c r="DI123" s="16"/>
      <c r="DJ123" s="16"/>
      <c r="DK123" s="16"/>
      <c r="DL123" s="16"/>
      <c r="DM123" s="16"/>
      <c r="DN123" s="16"/>
      <c r="DO123" s="16"/>
      <c r="DP123" s="16"/>
      <c r="DQ123" s="16"/>
      <c r="DR123" s="16"/>
      <c r="DS123" s="16"/>
      <c r="DT123" s="16"/>
      <c r="DU123" s="16"/>
      <c r="DV123" s="16"/>
      <c r="DW123" s="16"/>
      <c r="DX123" s="16"/>
      <c r="DY123" s="16"/>
      <c r="DZ123" s="16"/>
      <c r="EA123" s="16"/>
      <c r="EB123" s="16"/>
      <c r="EC123" s="16"/>
      <c r="ED123" s="16"/>
      <c r="EE123" s="16"/>
      <c r="EF123" s="16"/>
      <c r="EG123" s="16"/>
      <c r="EH123" s="16"/>
      <c r="EI123" s="16"/>
      <c r="EJ123" s="16"/>
      <c r="EK123" s="16"/>
      <c r="EL123" s="16"/>
      <c r="EM123" s="16"/>
      <c r="EN123" s="16"/>
      <c r="EO123" s="16"/>
      <c r="EP123" s="16"/>
      <c r="EQ123" s="16"/>
      <c r="ER123" s="16"/>
      <c r="ES123" s="16"/>
      <c r="ET123" s="16"/>
      <c r="EU123" s="16"/>
      <c r="EV123" s="16"/>
      <c r="EW123" s="16"/>
      <c r="EX123" s="16"/>
      <c r="EY123" s="16"/>
      <c r="EZ123" s="16"/>
      <c r="FA123" s="16"/>
      <c r="FB123" s="16"/>
      <c r="FC123" s="16"/>
      <c r="FD123" s="16"/>
      <c r="FE123" s="16"/>
      <c r="FF123" s="16"/>
      <c r="FG123" s="16"/>
      <c r="FH123" s="16"/>
      <c r="FI123" s="16"/>
      <c r="FJ123" s="16"/>
      <c r="FK123" s="16"/>
      <c r="FL123" s="16"/>
      <c r="FM123" s="16"/>
      <c r="FN123" s="16"/>
      <c r="FO123" s="16"/>
      <c r="FP123" s="16"/>
      <c r="FQ123" s="16"/>
      <c r="FR123" s="16"/>
      <c r="FS123" s="16"/>
      <c r="FT123" s="16"/>
      <c r="FU123" s="16"/>
      <c r="FV123" s="16"/>
      <c r="FW123" s="16"/>
      <c r="FX123" s="16"/>
      <c r="FY123" s="16"/>
      <c r="FZ123" s="16"/>
      <c r="GA123" s="16"/>
      <c r="GB123" s="16"/>
      <c r="GC123" s="16"/>
      <c r="GD123" s="16"/>
      <c r="GE123" s="16"/>
      <c r="GF123" s="16"/>
      <c r="GG123" s="16"/>
      <c r="GH123" s="16"/>
      <c r="GI123" s="16"/>
      <c r="GJ123" s="16"/>
      <c r="GK123" s="16"/>
      <c r="GL123" s="16"/>
      <c r="GM123" s="16"/>
      <c r="GN123" s="16"/>
      <c r="GO123" s="16"/>
    </row>
    <row r="124" spans="1:197" x14ac:dyDescent="0.3">
      <c r="A124" s="18">
        <v>2004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  <c r="BX124" s="16"/>
      <c r="BY124" s="16"/>
      <c r="BZ124" s="16"/>
      <c r="CA124" s="16"/>
      <c r="CB124" s="16"/>
      <c r="CC124" s="16"/>
      <c r="CD124" s="16"/>
      <c r="CE124" s="16"/>
      <c r="CF124" s="16"/>
      <c r="CG124" s="16"/>
      <c r="CH124" s="16"/>
      <c r="CI124" s="16"/>
      <c r="CJ124" s="16"/>
      <c r="CK124" s="16"/>
      <c r="CL124" s="16"/>
      <c r="CM124" s="16"/>
      <c r="CN124" s="16"/>
      <c r="CO124" s="16"/>
      <c r="CP124" s="16"/>
      <c r="CQ124" s="16"/>
      <c r="CR124" s="16"/>
      <c r="CS124" s="16"/>
      <c r="CT124" s="16"/>
      <c r="CU124" s="16"/>
      <c r="CV124" s="16"/>
      <c r="CW124" s="16"/>
      <c r="CX124" s="16"/>
      <c r="CY124" s="16"/>
      <c r="CZ124" s="16"/>
      <c r="DA124" s="16"/>
      <c r="DB124" s="16"/>
      <c r="DC124" s="16"/>
      <c r="DD124" s="16"/>
      <c r="DE124" s="16"/>
      <c r="DF124" s="16"/>
      <c r="DG124" s="16"/>
      <c r="DH124" s="16"/>
      <c r="DI124" s="16"/>
      <c r="DJ124" s="16"/>
      <c r="DK124" s="16"/>
      <c r="DL124" s="16"/>
      <c r="DM124" s="16"/>
      <c r="DN124" s="16"/>
      <c r="DO124" s="16"/>
      <c r="DP124" s="16"/>
      <c r="DQ124" s="16"/>
      <c r="DR124" s="16"/>
      <c r="DS124" s="16"/>
      <c r="DT124" s="16"/>
      <c r="DU124" s="16"/>
      <c r="DV124" s="16"/>
      <c r="DW124" s="16"/>
      <c r="DX124" s="16"/>
      <c r="DY124" s="16"/>
      <c r="DZ124" s="16"/>
      <c r="EA124" s="16"/>
      <c r="EB124" s="16"/>
      <c r="EC124" s="16"/>
      <c r="ED124" s="16"/>
      <c r="EE124" s="16"/>
      <c r="EF124" s="16"/>
      <c r="EG124" s="16"/>
      <c r="EH124" s="16"/>
      <c r="EI124" s="16"/>
      <c r="EJ124" s="16"/>
      <c r="EK124" s="16"/>
      <c r="EL124" s="16"/>
      <c r="EM124" s="16"/>
      <c r="EN124" s="16"/>
      <c r="EO124" s="16"/>
      <c r="EP124" s="16"/>
      <c r="EQ124" s="16"/>
      <c r="ER124" s="16"/>
      <c r="ES124" s="16"/>
      <c r="ET124" s="16"/>
      <c r="EU124" s="16"/>
      <c r="EV124" s="16"/>
      <c r="EW124" s="16"/>
      <c r="EX124" s="16"/>
      <c r="EY124" s="16"/>
      <c r="EZ124" s="16"/>
      <c r="FA124" s="16"/>
      <c r="FB124" s="16"/>
      <c r="FC124" s="16"/>
      <c r="FD124" s="16"/>
      <c r="FE124" s="16"/>
      <c r="FF124" s="16"/>
      <c r="FG124" s="16"/>
      <c r="FH124" s="16"/>
      <c r="FI124" s="16"/>
      <c r="FJ124" s="16"/>
      <c r="FK124" s="16"/>
      <c r="FL124" s="16"/>
      <c r="FM124" s="16"/>
      <c r="FN124" s="16"/>
      <c r="FO124" s="16"/>
      <c r="FP124" s="16"/>
      <c r="FQ124" s="16"/>
      <c r="FR124" s="16"/>
      <c r="FS124" s="16"/>
      <c r="FT124" s="16"/>
      <c r="FU124" s="16"/>
      <c r="FV124" s="16"/>
      <c r="FW124" s="16"/>
      <c r="FX124" s="16"/>
      <c r="FY124" s="16"/>
      <c r="FZ124" s="16"/>
      <c r="GA124" s="16"/>
      <c r="GB124" s="16"/>
      <c r="GC124" s="16"/>
      <c r="GD124" s="16"/>
      <c r="GE124" s="16"/>
      <c r="GF124" s="16"/>
      <c r="GG124" s="16"/>
      <c r="GH124" s="16"/>
      <c r="GI124" s="16"/>
      <c r="GJ124" s="16"/>
      <c r="GK124" s="16"/>
      <c r="GL124" s="16"/>
      <c r="GM124" s="16"/>
      <c r="GN124" s="16"/>
      <c r="GO124" s="16"/>
    </row>
    <row r="125" spans="1:197" x14ac:dyDescent="0.3">
      <c r="A125" s="18">
        <v>2005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  <c r="BX125" s="16"/>
      <c r="BY125" s="16"/>
      <c r="BZ125" s="16"/>
      <c r="CA125" s="16"/>
      <c r="CB125" s="16"/>
      <c r="CC125" s="16"/>
      <c r="CD125" s="16"/>
      <c r="CE125" s="16"/>
      <c r="CF125" s="16"/>
      <c r="CG125" s="16"/>
      <c r="CH125" s="16"/>
      <c r="CI125" s="16"/>
      <c r="CJ125" s="16"/>
      <c r="CK125" s="16"/>
      <c r="CL125" s="16"/>
      <c r="CM125" s="16"/>
      <c r="CN125" s="16"/>
      <c r="CO125" s="16"/>
      <c r="CP125" s="16"/>
      <c r="CQ125" s="16"/>
      <c r="CR125" s="16"/>
      <c r="CS125" s="16"/>
      <c r="CT125" s="16"/>
      <c r="CU125" s="16"/>
      <c r="CV125" s="16"/>
      <c r="CW125" s="16"/>
      <c r="CX125" s="16"/>
      <c r="CY125" s="16"/>
      <c r="CZ125" s="16"/>
      <c r="DA125" s="16"/>
      <c r="DB125" s="16"/>
      <c r="DC125" s="16"/>
      <c r="DD125" s="16"/>
      <c r="DE125" s="16"/>
      <c r="DF125" s="16"/>
      <c r="DG125" s="16"/>
      <c r="DH125" s="16"/>
      <c r="DI125" s="16"/>
      <c r="DJ125" s="16"/>
      <c r="DK125" s="16"/>
      <c r="DL125" s="16"/>
      <c r="DM125" s="16"/>
      <c r="DN125" s="16"/>
      <c r="DO125" s="16"/>
      <c r="DP125" s="16"/>
      <c r="DQ125" s="16"/>
      <c r="DR125" s="16"/>
      <c r="DS125" s="16"/>
      <c r="DT125" s="16"/>
      <c r="DU125" s="16"/>
      <c r="DV125" s="16"/>
      <c r="DW125" s="16"/>
      <c r="DX125" s="16"/>
      <c r="DY125" s="16"/>
      <c r="DZ125" s="16"/>
      <c r="EA125" s="16"/>
      <c r="EB125" s="16"/>
      <c r="EC125" s="16"/>
      <c r="ED125" s="16"/>
      <c r="EE125" s="16"/>
      <c r="EF125" s="16"/>
      <c r="EG125" s="16"/>
      <c r="EH125" s="16"/>
      <c r="EI125" s="16"/>
      <c r="EJ125" s="16"/>
      <c r="EK125" s="16"/>
      <c r="EL125" s="16"/>
      <c r="EM125" s="16"/>
      <c r="EN125" s="16"/>
      <c r="EO125" s="16"/>
      <c r="EP125" s="16"/>
      <c r="EQ125" s="16"/>
      <c r="ER125" s="16"/>
      <c r="ES125" s="16"/>
      <c r="ET125" s="16"/>
      <c r="EU125" s="16"/>
      <c r="EV125" s="16"/>
      <c r="EW125" s="16"/>
      <c r="EX125" s="16"/>
      <c r="EY125" s="16"/>
      <c r="EZ125" s="16"/>
      <c r="FA125" s="16"/>
      <c r="FB125" s="16"/>
      <c r="FC125" s="16"/>
      <c r="FD125" s="16"/>
      <c r="FE125" s="16"/>
      <c r="FF125" s="16"/>
      <c r="FG125" s="16"/>
      <c r="FH125" s="16"/>
      <c r="FI125" s="16"/>
      <c r="FJ125" s="16"/>
      <c r="FK125" s="16"/>
      <c r="FL125" s="16"/>
      <c r="FM125" s="16"/>
      <c r="FN125" s="16"/>
      <c r="FO125" s="16"/>
      <c r="FP125" s="16"/>
      <c r="FQ125" s="16"/>
      <c r="FR125" s="16"/>
      <c r="FS125" s="16"/>
      <c r="FT125" s="16"/>
      <c r="FU125" s="16"/>
      <c r="FV125" s="16"/>
      <c r="FW125" s="16"/>
      <c r="FX125" s="16"/>
      <c r="FY125" s="16"/>
      <c r="FZ125" s="16"/>
      <c r="GA125" s="16"/>
      <c r="GB125" s="16"/>
      <c r="GC125" s="16"/>
      <c r="GD125" s="16"/>
      <c r="GE125" s="16"/>
      <c r="GF125" s="16"/>
      <c r="GG125" s="16"/>
      <c r="GH125" s="16"/>
      <c r="GI125" s="16"/>
      <c r="GJ125" s="16"/>
      <c r="GK125" s="16"/>
      <c r="GL125" s="16"/>
      <c r="GM125" s="16"/>
      <c r="GN125" s="16"/>
      <c r="GO125" s="16"/>
    </row>
    <row r="126" spans="1:197" x14ac:dyDescent="0.3">
      <c r="A126" s="18">
        <v>2006</v>
      </c>
    </row>
    <row r="127" spans="1:197" x14ac:dyDescent="0.3">
      <c r="A127" s="18">
        <v>2007</v>
      </c>
    </row>
    <row r="128" spans="1:197" x14ac:dyDescent="0.3">
      <c r="A128" s="18">
        <v>2008</v>
      </c>
    </row>
    <row r="129" spans="1:1" x14ac:dyDescent="0.3">
      <c r="A129" s="18">
        <v>2009</v>
      </c>
    </row>
    <row r="130" spans="1:1" x14ac:dyDescent="0.3">
      <c r="A130" s="18">
        <v>2010</v>
      </c>
    </row>
  </sheetData>
  <mergeCells count="111">
    <mergeCell ref="CN1:CR1"/>
    <mergeCell ref="CT1:DA1"/>
    <mergeCell ref="A2:A4"/>
    <mergeCell ref="B2:B4"/>
    <mergeCell ref="C2:C4"/>
    <mergeCell ref="D2:D4"/>
    <mergeCell ref="E2:E4"/>
    <mergeCell ref="F2:F4"/>
    <mergeCell ref="G2:G4"/>
    <mergeCell ref="H2:H4"/>
    <mergeCell ref="B1:Q1"/>
    <mergeCell ref="S1:AF1"/>
    <mergeCell ref="AH1:AT1"/>
    <mergeCell ref="AV1:BH1"/>
    <mergeCell ref="BJ1:BW1"/>
    <mergeCell ref="BZ1:CL1"/>
    <mergeCell ref="O2:O4"/>
    <mergeCell ref="P2:P4"/>
    <mergeCell ref="Q2:Q4"/>
    <mergeCell ref="S2:S4"/>
    <mergeCell ref="T2:T4"/>
    <mergeCell ref="U2:U4"/>
    <mergeCell ref="I2:I4"/>
    <mergeCell ref="J2:J4"/>
    <mergeCell ref="K2:K4"/>
    <mergeCell ref="L2:L4"/>
    <mergeCell ref="M2:M4"/>
    <mergeCell ref="N2:N4"/>
    <mergeCell ref="AB2:AB4"/>
    <mergeCell ref="AC2:AC4"/>
    <mergeCell ref="AD2:AD4"/>
    <mergeCell ref="AE2:AE4"/>
    <mergeCell ref="AF2:AF4"/>
    <mergeCell ref="AH2:AH4"/>
    <mergeCell ref="V2:V4"/>
    <mergeCell ref="W2:W4"/>
    <mergeCell ref="X2:X4"/>
    <mergeCell ref="Y2:Y4"/>
    <mergeCell ref="Z2:Z4"/>
    <mergeCell ref="AA2:AA4"/>
    <mergeCell ref="AO2:AO4"/>
    <mergeCell ref="AP2:AP4"/>
    <mergeCell ref="AQ2:AQ4"/>
    <mergeCell ref="AR2:AR4"/>
    <mergeCell ref="AS2:AS4"/>
    <mergeCell ref="AT2:AT4"/>
    <mergeCell ref="AI2:AI4"/>
    <mergeCell ref="AJ2:AJ4"/>
    <mergeCell ref="AK2:AK4"/>
    <mergeCell ref="AL2:AL4"/>
    <mergeCell ref="AM2:AM4"/>
    <mergeCell ref="AN2:AN4"/>
    <mergeCell ref="BB2:BB4"/>
    <mergeCell ref="BC2:BC4"/>
    <mergeCell ref="BD2:BD4"/>
    <mergeCell ref="BE2:BE4"/>
    <mergeCell ref="BF2:BF4"/>
    <mergeCell ref="BG2:BG4"/>
    <mergeCell ref="AV2:AV4"/>
    <mergeCell ref="AW2:AW4"/>
    <mergeCell ref="AX2:AX4"/>
    <mergeCell ref="AY2:AY4"/>
    <mergeCell ref="AZ2:AZ4"/>
    <mergeCell ref="BA2:BA4"/>
    <mergeCell ref="BO2:BO4"/>
    <mergeCell ref="BP2:BP4"/>
    <mergeCell ref="BQ2:BQ4"/>
    <mergeCell ref="BR2:BR4"/>
    <mergeCell ref="BS2:BS4"/>
    <mergeCell ref="BT2:BT4"/>
    <mergeCell ref="BH2:BH4"/>
    <mergeCell ref="BJ2:BJ4"/>
    <mergeCell ref="BK2:BK4"/>
    <mergeCell ref="BL2:BL4"/>
    <mergeCell ref="BM2:BM4"/>
    <mergeCell ref="BN2:BN4"/>
    <mergeCell ref="CC2:CC4"/>
    <mergeCell ref="CD2:CD4"/>
    <mergeCell ref="CE2:CE4"/>
    <mergeCell ref="CF2:CF4"/>
    <mergeCell ref="CG2:CG4"/>
    <mergeCell ref="CH2:CH4"/>
    <mergeCell ref="BU2:BU4"/>
    <mergeCell ref="BV2:BV4"/>
    <mergeCell ref="BW2:BW4"/>
    <mergeCell ref="BZ2:BZ4"/>
    <mergeCell ref="CA2:CA4"/>
    <mergeCell ref="CB2:CB4"/>
    <mergeCell ref="CP2:CP4"/>
    <mergeCell ref="CQ2:CQ4"/>
    <mergeCell ref="CR2:CR4"/>
    <mergeCell ref="CT2:CT4"/>
    <mergeCell ref="CU2:CU4"/>
    <mergeCell ref="CV2:CV4"/>
    <mergeCell ref="CI2:CI4"/>
    <mergeCell ref="CJ2:CJ4"/>
    <mergeCell ref="CK2:CK4"/>
    <mergeCell ref="CL2:CL4"/>
    <mergeCell ref="CN2:CN4"/>
    <mergeCell ref="CO2:CO4"/>
    <mergeCell ref="DG2:DG4"/>
    <mergeCell ref="DB2:DB4"/>
    <mergeCell ref="DC2:DC4"/>
    <mergeCell ref="DD2:DD4"/>
    <mergeCell ref="DE2:DE4"/>
    <mergeCell ref="DF2:DF4"/>
    <mergeCell ref="CW2:CW4"/>
    <mergeCell ref="CX2:CX4"/>
    <mergeCell ref="CY2:CY4"/>
    <mergeCell ref="CZ2:CZ4"/>
    <mergeCell ref="DA2:DA4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0"/>
  <sheetViews>
    <sheetView workbookViewId="0">
      <selection activeCell="G5" sqref="G5:M5"/>
    </sheetView>
  </sheetViews>
  <sheetFormatPr baseColWidth="10" defaultColWidth="8.88671875" defaultRowHeight="14.4" x14ac:dyDescent="0.3"/>
  <cols>
    <col min="1" max="1" width="6.109375" style="70" customWidth="1"/>
    <col min="2" max="2" width="15" style="70" customWidth="1"/>
    <col min="3" max="3" width="14" style="70" customWidth="1"/>
    <col min="4" max="4" width="13.33203125" style="70" customWidth="1"/>
    <col min="5" max="5" width="12.21875" style="70" customWidth="1"/>
    <col min="6" max="6" width="13.109375" style="70" customWidth="1"/>
    <col min="7" max="7" width="12.21875" style="70" customWidth="1"/>
    <col min="8" max="8" width="13" style="70" customWidth="1"/>
    <col min="9" max="9" width="11.77734375" style="70" customWidth="1"/>
    <col min="10" max="10" width="11.44140625" style="70" customWidth="1"/>
    <col min="11" max="11" width="10.6640625" style="70" customWidth="1"/>
    <col min="12" max="12" width="11" style="70" customWidth="1"/>
    <col min="13" max="13" width="12.109375" style="70" bestFit="1" customWidth="1"/>
    <col min="14" max="14" width="13.109375" style="70" customWidth="1"/>
    <col min="15" max="15" width="12.6640625" style="70" customWidth="1"/>
    <col min="16" max="16" width="7.44140625" style="70" customWidth="1"/>
    <col min="17" max="17" width="5.33203125" style="70" customWidth="1"/>
    <col min="18" max="18" width="21.88671875" style="70" customWidth="1"/>
    <col min="19" max="19" width="14.33203125" style="70" customWidth="1"/>
    <col min="20" max="20" width="12.109375" style="70" bestFit="1" customWidth="1"/>
    <col min="21" max="21" width="11.33203125" style="70" bestFit="1" customWidth="1"/>
    <col min="22" max="22" width="12.33203125" style="70" customWidth="1"/>
    <col min="23" max="23" width="12.21875" style="70" customWidth="1"/>
    <col min="24" max="16384" width="8.88671875" style="70"/>
  </cols>
  <sheetData>
    <row r="1" spans="1:23" ht="18" x14ac:dyDescent="0.35">
      <c r="A1" s="69" t="s">
        <v>217</v>
      </c>
      <c r="B1" s="69"/>
      <c r="P1" s="71"/>
    </row>
    <row r="2" spans="1:23" ht="16.2" customHeight="1" x14ac:dyDescent="0.3">
      <c r="A2" s="146"/>
      <c r="B2" s="146" t="s">
        <v>218</v>
      </c>
      <c r="C2" s="148" t="s">
        <v>234</v>
      </c>
      <c r="D2" s="148" t="s">
        <v>235</v>
      </c>
      <c r="E2" s="148" t="s">
        <v>236</v>
      </c>
      <c r="F2" s="148" t="s">
        <v>219</v>
      </c>
      <c r="G2" s="148" t="s">
        <v>220</v>
      </c>
      <c r="H2" s="148" t="s">
        <v>221</v>
      </c>
      <c r="I2" s="148" t="s">
        <v>222</v>
      </c>
      <c r="J2" s="148" t="s">
        <v>223</v>
      </c>
      <c r="K2" s="148" t="s">
        <v>224</v>
      </c>
      <c r="L2" s="148" t="s">
        <v>225</v>
      </c>
      <c r="M2" s="148" t="s">
        <v>277</v>
      </c>
      <c r="N2" s="148" t="s">
        <v>226</v>
      </c>
      <c r="O2" s="154" t="s">
        <v>227</v>
      </c>
      <c r="Q2" s="72"/>
      <c r="R2" s="156" t="s">
        <v>228</v>
      </c>
      <c r="S2" s="150" t="s">
        <v>229</v>
      </c>
      <c r="T2" s="150" t="s">
        <v>231</v>
      </c>
      <c r="U2" s="150" t="s">
        <v>232</v>
      </c>
      <c r="V2" s="150" t="s">
        <v>233</v>
      </c>
      <c r="W2" s="152" t="s">
        <v>230</v>
      </c>
    </row>
    <row r="3" spans="1:23" x14ac:dyDescent="0.3">
      <c r="A3" s="147"/>
      <c r="B3" s="147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55"/>
      <c r="Q3" s="72"/>
      <c r="R3" s="157"/>
      <c r="S3" s="151"/>
      <c r="T3" s="151"/>
      <c r="U3" s="151"/>
      <c r="V3" s="151"/>
      <c r="W3" s="153"/>
    </row>
    <row r="4" spans="1:23" x14ac:dyDescent="0.3">
      <c r="A4" s="147"/>
      <c r="B4" s="147"/>
      <c r="C4" s="149"/>
      <c r="D4" s="149"/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55"/>
      <c r="Q4" s="72"/>
      <c r="R4" s="157"/>
      <c r="S4" s="151"/>
      <c r="T4" s="151"/>
      <c r="U4" s="151"/>
      <c r="V4" s="151"/>
      <c r="W4" s="153"/>
    </row>
    <row r="5" spans="1:23" ht="15.6" x14ac:dyDescent="0.3">
      <c r="A5" s="80">
        <v>1985</v>
      </c>
      <c r="B5" s="77">
        <v>9740027</v>
      </c>
      <c r="C5" s="125">
        <v>2061294</v>
      </c>
      <c r="D5" s="81">
        <v>5598300</v>
      </c>
      <c r="E5" s="81">
        <v>0</v>
      </c>
      <c r="F5" s="81">
        <v>0</v>
      </c>
      <c r="G5" s="126">
        <v>4288916</v>
      </c>
      <c r="H5" s="126">
        <v>2430536</v>
      </c>
      <c r="I5" s="126">
        <v>2013189</v>
      </c>
      <c r="J5" s="126">
        <v>109894</v>
      </c>
      <c r="K5" s="126">
        <v>67812</v>
      </c>
      <c r="L5" s="126">
        <v>42082</v>
      </c>
      <c r="M5" s="126">
        <v>307453</v>
      </c>
      <c r="N5" s="82">
        <v>80436</v>
      </c>
      <c r="O5" s="82">
        <v>878845</v>
      </c>
      <c r="P5" s="75"/>
      <c r="Q5" s="83">
        <v>1985</v>
      </c>
      <c r="R5" s="82">
        <v>9740027</v>
      </c>
      <c r="S5" s="82">
        <v>1888131</v>
      </c>
      <c r="T5" s="82">
        <v>1731976</v>
      </c>
      <c r="U5" s="82">
        <v>156155</v>
      </c>
      <c r="V5" s="82">
        <v>6519510</v>
      </c>
      <c r="W5" s="82">
        <v>1332386</v>
      </c>
    </row>
    <row r="6" spans="1:23" ht="15.6" x14ac:dyDescent="0.3">
      <c r="A6" s="80">
        <v>1986</v>
      </c>
      <c r="B6" s="77">
        <v>18208754</v>
      </c>
      <c r="C6" s="77">
        <v>6029228</v>
      </c>
      <c r="D6" s="81">
        <v>6588600</v>
      </c>
      <c r="E6" s="81">
        <v>0</v>
      </c>
      <c r="F6" s="81">
        <v>0</v>
      </c>
      <c r="G6" s="82">
        <v>6178834</v>
      </c>
      <c r="H6" s="82">
        <v>4676724</v>
      </c>
      <c r="I6" s="82">
        <v>4081729</v>
      </c>
      <c r="J6" s="82">
        <v>115453</v>
      </c>
      <c r="K6" s="82">
        <v>67308</v>
      </c>
      <c r="L6" s="82">
        <v>48145</v>
      </c>
      <c r="M6" s="82">
        <v>479542</v>
      </c>
      <c r="N6" s="82">
        <v>222778</v>
      </c>
      <c r="O6" s="82">
        <v>1101190</v>
      </c>
      <c r="P6" s="75"/>
      <c r="Q6" s="80">
        <v>1986</v>
      </c>
      <c r="R6" s="82">
        <v>18208754</v>
      </c>
      <c r="S6" s="82">
        <v>3385042</v>
      </c>
      <c r="T6" s="82">
        <v>3065744</v>
      </c>
      <c r="U6" s="82">
        <v>319298</v>
      </c>
      <c r="V6" s="82">
        <v>12062852</v>
      </c>
      <c r="W6" s="82">
        <v>2760860</v>
      </c>
    </row>
    <row r="7" spans="1:23" ht="15.6" x14ac:dyDescent="0.3">
      <c r="A7" s="80">
        <v>1987</v>
      </c>
      <c r="B7" s="77">
        <v>49985666</v>
      </c>
      <c r="C7" s="77">
        <v>28814046</v>
      </c>
      <c r="D7" s="81">
        <v>13039800</v>
      </c>
      <c r="E7" s="81">
        <v>0</v>
      </c>
      <c r="F7" s="81">
        <v>0</v>
      </c>
      <c r="G7" s="82">
        <v>13173889</v>
      </c>
      <c r="H7" s="82">
        <v>4692413</v>
      </c>
      <c r="I7" s="82">
        <v>3646028</v>
      </c>
      <c r="J7" s="82">
        <v>110183</v>
      </c>
      <c r="K7" s="82">
        <v>64219</v>
      </c>
      <c r="L7" s="82">
        <v>45964</v>
      </c>
      <c r="M7" s="82">
        <v>936202</v>
      </c>
      <c r="N7" s="82">
        <v>549574</v>
      </c>
      <c r="O7" s="82">
        <v>2755744</v>
      </c>
      <c r="P7" s="75"/>
      <c r="Q7" s="80">
        <v>1987</v>
      </c>
      <c r="R7" s="82">
        <v>49985666</v>
      </c>
      <c r="S7" s="82">
        <v>8065284</v>
      </c>
      <c r="T7" s="82">
        <v>7318490</v>
      </c>
      <c r="U7" s="82">
        <v>746794</v>
      </c>
      <c r="V7" s="82">
        <v>31933721</v>
      </c>
      <c r="W7" s="82">
        <v>9986661</v>
      </c>
    </row>
    <row r="8" spans="1:23" ht="15.6" x14ac:dyDescent="0.3">
      <c r="A8" s="80">
        <v>1988</v>
      </c>
      <c r="B8" s="77">
        <v>55857305</v>
      </c>
      <c r="C8" s="77">
        <v>14551411</v>
      </c>
      <c r="D8" s="81">
        <v>6379400</v>
      </c>
      <c r="E8" s="81">
        <v>0</v>
      </c>
      <c r="F8" s="81">
        <v>0</v>
      </c>
      <c r="G8" s="82">
        <v>22137559</v>
      </c>
      <c r="H8" s="82">
        <v>13958190</v>
      </c>
      <c r="I8" s="82">
        <v>11208361</v>
      </c>
      <c r="J8" s="82">
        <v>966391</v>
      </c>
      <c r="K8" s="82">
        <v>803737</v>
      </c>
      <c r="L8" s="82">
        <v>162654</v>
      </c>
      <c r="M8" s="82">
        <v>1783438</v>
      </c>
      <c r="N8" s="82">
        <v>531091</v>
      </c>
      <c r="O8" s="82">
        <v>4679054</v>
      </c>
      <c r="P8" s="75"/>
      <c r="Q8" s="80">
        <v>1988</v>
      </c>
      <c r="R8" s="82">
        <v>55857305</v>
      </c>
      <c r="S8" s="82">
        <v>14522268</v>
      </c>
      <c r="T8" s="82">
        <v>13160705</v>
      </c>
      <c r="U8" s="82">
        <v>1361563</v>
      </c>
      <c r="V8" s="82">
        <v>27237722</v>
      </c>
      <c r="W8" s="82">
        <v>14097315</v>
      </c>
    </row>
    <row r="9" spans="1:23" ht="15.6" x14ac:dyDescent="0.3">
      <c r="A9" s="80">
        <v>1989</v>
      </c>
      <c r="B9" s="77">
        <v>67148617</v>
      </c>
      <c r="C9" s="77">
        <v>17484476</v>
      </c>
      <c r="D9" s="81">
        <v>6620400</v>
      </c>
      <c r="E9" s="81">
        <v>0</v>
      </c>
      <c r="F9" s="81">
        <v>0</v>
      </c>
      <c r="G9" s="82">
        <v>35101790</v>
      </c>
      <c r="H9" s="82">
        <v>7660691</v>
      </c>
      <c r="I9" s="82">
        <v>4382617</v>
      </c>
      <c r="J9" s="82">
        <v>121710</v>
      </c>
      <c r="K9" s="82">
        <v>100491</v>
      </c>
      <c r="L9" s="82">
        <v>21219</v>
      </c>
      <c r="M9" s="82">
        <v>3156364</v>
      </c>
      <c r="N9" s="82">
        <v>627644</v>
      </c>
      <c r="O9" s="82">
        <v>6274016</v>
      </c>
      <c r="P9" s="75"/>
      <c r="Q9" s="80">
        <v>1989</v>
      </c>
      <c r="R9" s="82">
        <v>67148617</v>
      </c>
      <c r="S9" s="82">
        <v>19660245</v>
      </c>
      <c r="T9" s="82">
        <v>17992140</v>
      </c>
      <c r="U9" s="82">
        <v>1668105</v>
      </c>
      <c r="V9" s="82">
        <v>30308874</v>
      </c>
      <c r="W9" s="82">
        <v>17179498</v>
      </c>
    </row>
    <row r="10" spans="1:23" ht="15.6" x14ac:dyDescent="0.3">
      <c r="A10" s="80">
        <v>1990</v>
      </c>
      <c r="B10" s="77">
        <v>89685755</v>
      </c>
      <c r="C10" s="77">
        <v>29949711</v>
      </c>
      <c r="D10" s="81">
        <v>10168300</v>
      </c>
      <c r="E10" s="81">
        <v>0</v>
      </c>
      <c r="F10" s="81">
        <v>0</v>
      </c>
      <c r="G10" s="82">
        <v>39978811</v>
      </c>
      <c r="H10" s="82">
        <v>11272155</v>
      </c>
      <c r="I10" s="82">
        <v>4905090</v>
      </c>
      <c r="J10" s="82">
        <v>569244</v>
      </c>
      <c r="K10" s="82">
        <v>532480</v>
      </c>
      <c r="L10" s="82">
        <v>36764</v>
      </c>
      <c r="M10" s="82">
        <v>5797821</v>
      </c>
      <c r="N10" s="82">
        <v>718932</v>
      </c>
      <c r="O10" s="82">
        <v>7766146</v>
      </c>
      <c r="P10" s="75"/>
      <c r="Q10" s="80">
        <v>1990</v>
      </c>
      <c r="R10" s="82">
        <v>89685755</v>
      </c>
      <c r="S10" s="82">
        <v>27077501</v>
      </c>
      <c r="T10" s="82">
        <v>24603553</v>
      </c>
      <c r="U10" s="82">
        <v>2473948</v>
      </c>
      <c r="V10" s="82">
        <v>38951593</v>
      </c>
      <c r="W10" s="82">
        <v>23656661</v>
      </c>
    </row>
    <row r="11" spans="1:23" ht="15.6" x14ac:dyDescent="0.3">
      <c r="A11" s="80">
        <v>1991</v>
      </c>
      <c r="B11" s="77">
        <v>109570906</v>
      </c>
      <c r="C11" s="77">
        <v>53885609</v>
      </c>
      <c r="D11" s="81">
        <v>17546600</v>
      </c>
      <c r="E11" s="81">
        <v>0</v>
      </c>
      <c r="F11" s="81">
        <v>0</v>
      </c>
      <c r="G11" s="82">
        <v>34667896</v>
      </c>
      <c r="H11" s="82">
        <v>11126801</v>
      </c>
      <c r="I11" s="82">
        <v>40</v>
      </c>
      <c r="J11" s="82">
        <v>1251413</v>
      </c>
      <c r="K11" s="82">
        <v>1217552</v>
      </c>
      <c r="L11" s="82">
        <v>33861</v>
      </c>
      <c r="M11" s="82">
        <v>9875348</v>
      </c>
      <c r="N11" s="82">
        <v>763005</v>
      </c>
      <c r="O11" s="82">
        <v>9127595</v>
      </c>
      <c r="P11" s="75"/>
      <c r="Q11" s="80">
        <v>1991</v>
      </c>
      <c r="R11" s="82">
        <v>109570906</v>
      </c>
      <c r="S11" s="82">
        <v>36171727</v>
      </c>
      <c r="T11" s="82">
        <v>32417777</v>
      </c>
      <c r="U11" s="82">
        <v>3753950</v>
      </c>
      <c r="V11" s="82">
        <v>45659102</v>
      </c>
      <c r="W11" s="82">
        <v>27740077</v>
      </c>
    </row>
    <row r="12" spans="1:23" ht="15.6" x14ac:dyDescent="0.3">
      <c r="A12" s="80">
        <v>1992</v>
      </c>
      <c r="B12" s="77">
        <v>115653708</v>
      </c>
      <c r="C12" s="77">
        <v>57803443</v>
      </c>
      <c r="D12" s="81">
        <v>18554100</v>
      </c>
      <c r="E12" s="81">
        <v>0</v>
      </c>
      <c r="F12" s="81">
        <v>0</v>
      </c>
      <c r="G12" s="82">
        <v>30123295</v>
      </c>
      <c r="H12" s="82">
        <v>17036439</v>
      </c>
      <c r="I12" s="82">
        <v>40</v>
      </c>
      <c r="J12" s="82">
        <v>2413087</v>
      </c>
      <c r="K12" s="82">
        <v>2400466</v>
      </c>
      <c r="L12" s="82">
        <v>12621</v>
      </c>
      <c r="M12" s="82">
        <v>14623312</v>
      </c>
      <c r="N12" s="82">
        <v>948386</v>
      </c>
      <c r="O12" s="82">
        <v>9742145</v>
      </c>
      <c r="P12" s="75"/>
      <c r="Q12" s="80">
        <v>1992</v>
      </c>
      <c r="R12" s="82">
        <v>115653708</v>
      </c>
      <c r="S12" s="82">
        <v>42015433</v>
      </c>
      <c r="T12" s="82">
        <v>38013353</v>
      </c>
      <c r="U12" s="82">
        <v>4002080</v>
      </c>
      <c r="V12" s="82">
        <v>41606471</v>
      </c>
      <c r="W12" s="82">
        <v>32031804</v>
      </c>
    </row>
    <row r="13" spans="1:23" ht="15.6" x14ac:dyDescent="0.3">
      <c r="A13" s="80">
        <v>1993</v>
      </c>
      <c r="B13" s="77">
        <v>125259397</v>
      </c>
      <c r="C13" s="77">
        <v>76211021</v>
      </c>
      <c r="D13" s="81">
        <v>24537500</v>
      </c>
      <c r="E13" s="81">
        <v>0</v>
      </c>
      <c r="F13" s="81">
        <v>0</v>
      </c>
      <c r="G13" s="82">
        <v>9864534</v>
      </c>
      <c r="H13" s="82">
        <v>24863396</v>
      </c>
      <c r="I13" s="82">
        <v>40</v>
      </c>
      <c r="J13" s="82">
        <v>3636467</v>
      </c>
      <c r="K13" s="82">
        <v>2826789</v>
      </c>
      <c r="L13" s="82">
        <v>809678</v>
      </c>
      <c r="M13" s="82">
        <v>21226889</v>
      </c>
      <c r="N13" s="82">
        <v>1005664</v>
      </c>
      <c r="O13" s="82">
        <v>13314782</v>
      </c>
      <c r="P13" s="75"/>
      <c r="Q13" s="80">
        <v>1993</v>
      </c>
      <c r="R13" s="82">
        <v>125259397</v>
      </c>
      <c r="S13" s="82">
        <v>47192859</v>
      </c>
      <c r="T13" s="82">
        <v>43230687</v>
      </c>
      <c r="U13" s="82">
        <v>3962172</v>
      </c>
      <c r="V13" s="82">
        <v>44210515</v>
      </c>
      <c r="W13" s="82">
        <v>33856023</v>
      </c>
    </row>
    <row r="14" spans="1:23" ht="15.6" x14ac:dyDescent="0.3">
      <c r="A14" s="80">
        <v>1994</v>
      </c>
      <c r="B14" s="77">
        <v>192420667</v>
      </c>
      <c r="C14" s="77">
        <v>32739200</v>
      </c>
      <c r="D14" s="81">
        <v>6148207</v>
      </c>
      <c r="E14" s="81">
        <v>0</v>
      </c>
      <c r="F14" s="81">
        <v>0</v>
      </c>
      <c r="G14" s="82">
        <v>0</v>
      </c>
      <c r="H14" s="82">
        <v>83426477</v>
      </c>
      <c r="I14" s="82">
        <v>0</v>
      </c>
      <c r="J14" s="82">
        <v>45383122</v>
      </c>
      <c r="K14" s="82">
        <v>4368472</v>
      </c>
      <c r="L14" s="82">
        <v>41014650</v>
      </c>
      <c r="M14" s="82">
        <v>38043355</v>
      </c>
      <c r="N14" s="82">
        <v>1750326</v>
      </c>
      <c r="O14" s="82">
        <v>16800101</v>
      </c>
      <c r="P14" s="75"/>
      <c r="Q14" s="80">
        <v>1994</v>
      </c>
      <c r="R14" s="82">
        <v>192420667</v>
      </c>
      <c r="S14" s="82">
        <v>56920386</v>
      </c>
      <c r="T14" s="82">
        <v>51857760</v>
      </c>
      <c r="U14" s="82">
        <v>5062626</v>
      </c>
      <c r="V14" s="82">
        <v>106944969</v>
      </c>
      <c r="W14" s="82">
        <v>28555312</v>
      </c>
    </row>
    <row r="15" spans="1:23" ht="15.6" x14ac:dyDescent="0.3">
      <c r="A15" s="80">
        <v>1995</v>
      </c>
      <c r="B15" s="77">
        <v>294737877</v>
      </c>
      <c r="C15" s="77">
        <v>120300736</v>
      </c>
      <c r="D15" s="81">
        <v>15741019</v>
      </c>
      <c r="E15" s="81">
        <v>0</v>
      </c>
      <c r="F15" s="81">
        <v>0</v>
      </c>
      <c r="G15" s="82">
        <v>13212032</v>
      </c>
      <c r="H15" s="82">
        <v>123021648</v>
      </c>
      <c r="I15" s="82">
        <v>0</v>
      </c>
      <c r="J15" s="82">
        <v>45020387</v>
      </c>
      <c r="K15" s="82">
        <v>1888740</v>
      </c>
      <c r="L15" s="82">
        <v>43131647</v>
      </c>
      <c r="M15" s="82">
        <v>78001261</v>
      </c>
      <c r="N15" s="82">
        <v>2512836</v>
      </c>
      <c r="O15" s="82">
        <v>35690625</v>
      </c>
      <c r="P15" s="75"/>
      <c r="Q15" s="80">
        <v>1995</v>
      </c>
      <c r="R15" s="82">
        <v>294737877</v>
      </c>
      <c r="S15" s="82">
        <v>66808632</v>
      </c>
      <c r="T15" s="82">
        <v>60657871</v>
      </c>
      <c r="U15" s="82">
        <v>6150761</v>
      </c>
      <c r="V15" s="82">
        <v>195123565</v>
      </c>
      <c r="W15" s="82">
        <v>32805680</v>
      </c>
    </row>
    <row r="16" spans="1:23" ht="15.6" x14ac:dyDescent="0.3">
      <c r="A16" s="80">
        <v>1996</v>
      </c>
      <c r="B16" s="77">
        <v>279952890</v>
      </c>
      <c r="C16" s="77">
        <v>137803802</v>
      </c>
      <c r="D16" s="81">
        <v>17509346</v>
      </c>
      <c r="E16" s="81">
        <v>0</v>
      </c>
      <c r="F16" s="81">
        <v>0</v>
      </c>
      <c r="G16" s="82">
        <v>10488392</v>
      </c>
      <c r="H16" s="82">
        <v>82195305</v>
      </c>
      <c r="I16" s="82">
        <v>0</v>
      </c>
      <c r="J16" s="82">
        <v>11868362</v>
      </c>
      <c r="K16" s="82">
        <v>367514</v>
      </c>
      <c r="L16" s="82">
        <v>11500848</v>
      </c>
      <c r="M16" s="82">
        <v>70326943</v>
      </c>
      <c r="N16" s="82">
        <v>2413875</v>
      </c>
      <c r="O16" s="82">
        <v>47051516</v>
      </c>
      <c r="P16" s="75"/>
      <c r="Q16" s="80">
        <v>1996</v>
      </c>
      <c r="R16" s="82">
        <v>279952890</v>
      </c>
      <c r="S16" s="82">
        <v>83991071</v>
      </c>
      <c r="T16" s="82">
        <v>74088699</v>
      </c>
      <c r="U16" s="82">
        <v>9902372</v>
      </c>
      <c r="V16" s="82">
        <v>154931148</v>
      </c>
      <c r="W16" s="82">
        <v>41030671</v>
      </c>
    </row>
    <row r="17" spans="1:23" ht="15.6" x14ac:dyDescent="0.3">
      <c r="A17" s="80">
        <v>1997</v>
      </c>
      <c r="B17" s="77">
        <v>372664211</v>
      </c>
      <c r="C17" s="77">
        <v>225930120</v>
      </c>
      <c r="D17" s="81">
        <v>28002890</v>
      </c>
      <c r="E17" s="81">
        <v>232822471</v>
      </c>
      <c r="F17" s="81">
        <v>-6892351</v>
      </c>
      <c r="G17" s="82">
        <v>0</v>
      </c>
      <c r="H17" s="82">
        <v>83247639</v>
      </c>
      <c r="I17" s="82">
        <v>0</v>
      </c>
      <c r="J17" s="82">
        <v>2180878</v>
      </c>
      <c r="K17" s="82">
        <v>304347</v>
      </c>
      <c r="L17" s="82">
        <v>1876531</v>
      </c>
      <c r="M17" s="82">
        <v>81066761</v>
      </c>
      <c r="N17" s="82">
        <v>2481543</v>
      </c>
      <c r="O17" s="82">
        <v>61004909</v>
      </c>
      <c r="P17" s="75"/>
      <c r="Q17" s="80">
        <v>1997</v>
      </c>
      <c r="R17" s="82">
        <v>372664211</v>
      </c>
      <c r="S17" s="82">
        <v>108735629</v>
      </c>
      <c r="T17" s="82">
        <v>94195615</v>
      </c>
      <c r="U17" s="82">
        <v>14540014</v>
      </c>
      <c r="V17" s="82">
        <v>215577159</v>
      </c>
      <c r="W17" s="82">
        <v>48351423</v>
      </c>
    </row>
    <row r="18" spans="1:23" ht="15.6" x14ac:dyDescent="0.3">
      <c r="A18" s="80">
        <v>1998</v>
      </c>
      <c r="B18" s="77">
        <v>474493936</v>
      </c>
      <c r="C18" s="77">
        <v>298272664</v>
      </c>
      <c r="D18" s="81">
        <v>30139816</v>
      </c>
      <c r="E18" s="81">
        <v>315378656</v>
      </c>
      <c r="F18" s="81">
        <v>-17105993</v>
      </c>
      <c r="G18" s="82">
        <v>0</v>
      </c>
      <c r="H18" s="82">
        <v>94491236</v>
      </c>
      <c r="I18" s="82">
        <v>0</v>
      </c>
      <c r="J18" s="82">
        <v>694969</v>
      </c>
      <c r="K18" s="82">
        <v>266651</v>
      </c>
      <c r="L18" s="82">
        <v>428318</v>
      </c>
      <c r="M18" s="82">
        <v>93796267</v>
      </c>
      <c r="N18" s="82">
        <v>3697982</v>
      </c>
      <c r="O18" s="82">
        <v>78032054</v>
      </c>
      <c r="P18" s="75"/>
      <c r="Q18" s="80">
        <v>1998</v>
      </c>
      <c r="R18" s="82">
        <v>474493936</v>
      </c>
      <c r="S18" s="82">
        <v>131108754</v>
      </c>
      <c r="T18" s="82">
        <v>115933874</v>
      </c>
      <c r="U18" s="82">
        <v>15174880</v>
      </c>
      <c r="V18" s="82">
        <v>255205718</v>
      </c>
      <c r="W18" s="82">
        <v>88179464</v>
      </c>
    </row>
    <row r="19" spans="1:23" ht="15.6" x14ac:dyDescent="0.3">
      <c r="A19" s="80">
        <v>1999</v>
      </c>
      <c r="B19" s="77">
        <v>581613555</v>
      </c>
      <c r="C19" s="77">
        <v>291924668</v>
      </c>
      <c r="D19" s="81">
        <v>30733442</v>
      </c>
      <c r="E19" s="81">
        <v>302352571</v>
      </c>
      <c r="F19" s="81">
        <v>-10427903</v>
      </c>
      <c r="G19" s="82">
        <v>0</v>
      </c>
      <c r="H19" s="82">
        <v>196201266</v>
      </c>
      <c r="I19" s="82">
        <v>0</v>
      </c>
      <c r="J19" s="82">
        <v>96275066</v>
      </c>
      <c r="K19" s="82">
        <v>105889</v>
      </c>
      <c r="L19" s="82">
        <v>96169177</v>
      </c>
      <c r="M19" s="82">
        <v>99926200</v>
      </c>
      <c r="N19" s="82">
        <v>3547936</v>
      </c>
      <c r="O19" s="82">
        <v>89939685</v>
      </c>
      <c r="P19" s="75"/>
      <c r="Q19" s="80">
        <v>1999</v>
      </c>
      <c r="R19" s="82">
        <v>581613555</v>
      </c>
      <c r="S19" s="82">
        <v>188718250</v>
      </c>
      <c r="T19" s="82">
        <v>164195279</v>
      </c>
      <c r="U19" s="82">
        <v>24522971</v>
      </c>
      <c r="V19" s="82">
        <v>329025887</v>
      </c>
      <c r="W19" s="82">
        <v>63869418</v>
      </c>
    </row>
    <row r="20" spans="1:23" ht="15.6" x14ac:dyDescent="0.3">
      <c r="A20" s="108">
        <v>2000</v>
      </c>
      <c r="B20" s="97">
        <v>619568785</v>
      </c>
      <c r="C20" s="97">
        <v>322456082</v>
      </c>
      <c r="D20" s="109">
        <v>33554921</v>
      </c>
      <c r="E20" s="109">
        <v>341966296</v>
      </c>
      <c r="F20" s="109">
        <v>-19510214</v>
      </c>
      <c r="G20" s="110">
        <v>0</v>
      </c>
      <c r="H20" s="110">
        <v>197871321</v>
      </c>
      <c r="I20" s="110">
        <v>0</v>
      </c>
      <c r="J20" s="110">
        <v>95116318</v>
      </c>
      <c r="K20" s="110">
        <v>4946786</v>
      </c>
      <c r="L20" s="110">
        <v>90169532</v>
      </c>
      <c r="M20" s="110">
        <v>102755003</v>
      </c>
      <c r="N20" s="110">
        <v>3201303</v>
      </c>
      <c r="O20" s="110">
        <v>96040079</v>
      </c>
      <c r="P20" s="75"/>
      <c r="Q20" s="108">
        <v>2000</v>
      </c>
      <c r="R20" s="110">
        <v>619568785</v>
      </c>
      <c r="S20" s="110">
        <v>208879867</v>
      </c>
      <c r="T20" s="110">
        <v>182016173</v>
      </c>
      <c r="U20" s="110">
        <v>26863694</v>
      </c>
      <c r="V20" s="110">
        <v>349559090</v>
      </c>
      <c r="W20" s="110">
        <v>61129828</v>
      </c>
    </row>
  </sheetData>
  <mergeCells count="21">
    <mergeCell ref="F2:F4"/>
    <mergeCell ref="U2:U4"/>
    <mergeCell ref="V2:V4"/>
    <mergeCell ref="W2:W4"/>
    <mergeCell ref="M2:M4"/>
    <mergeCell ref="N2:N4"/>
    <mergeCell ref="O2:O4"/>
    <mergeCell ref="R2:R4"/>
    <mergeCell ref="S2:S4"/>
    <mergeCell ref="T2:T4"/>
    <mergeCell ref="G2:G4"/>
    <mergeCell ref="H2:H4"/>
    <mergeCell ref="I2:I4"/>
    <mergeCell ref="J2:J4"/>
    <mergeCell ref="K2:K4"/>
    <mergeCell ref="L2:L4"/>
    <mergeCell ref="A2:A4"/>
    <mergeCell ref="B2:B4"/>
    <mergeCell ref="C2:C4"/>
    <mergeCell ref="D2:D4"/>
    <mergeCell ref="E2:E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M109"/>
  <sheetViews>
    <sheetView workbookViewId="0">
      <pane xSplit="1" ySplit="4" topLeftCell="B89" activePane="bottomRight" state="frozen"/>
      <selection pane="topRight" activeCell="B1" sqref="B1"/>
      <selection pane="bottomLeft" activeCell="A5" sqref="A5"/>
      <selection pane="bottomRight" activeCell="D107" sqref="D107"/>
    </sheetView>
  </sheetViews>
  <sheetFormatPr baseColWidth="10" defaultRowHeight="15.6" x14ac:dyDescent="0.3"/>
  <cols>
    <col min="1" max="1" width="11.6640625" style="2" bestFit="1" customWidth="1"/>
    <col min="2" max="2" width="14.33203125" style="2" customWidth="1"/>
    <col min="3" max="3" width="12.77734375" style="2" customWidth="1"/>
    <col min="4" max="4" width="17.21875" style="2" customWidth="1"/>
    <col min="5" max="5" width="13.21875" style="2" customWidth="1"/>
    <col min="6" max="6" width="11.6640625" style="2" bestFit="1" customWidth="1"/>
    <col min="7" max="7" width="13.33203125" style="2" customWidth="1"/>
    <col min="8" max="8" width="11.88671875" style="2" customWidth="1"/>
    <col min="9" max="11" width="11.6640625" style="2" bestFit="1" customWidth="1"/>
    <col min="12" max="12" width="12.44140625" style="2" customWidth="1"/>
    <col min="13" max="15" width="11.6640625" style="2" bestFit="1" customWidth="1"/>
    <col min="16" max="16" width="12.109375" style="2" customWidth="1"/>
    <col min="17" max="18" width="11.6640625" style="2" bestFit="1" customWidth="1"/>
    <col min="19" max="19" width="12.44140625" style="2" customWidth="1"/>
    <col min="20" max="21" width="11.6640625" style="2" bestFit="1" customWidth="1"/>
    <col min="22" max="22" width="12.44140625" style="2" customWidth="1"/>
    <col min="23" max="24" width="11.6640625" style="2" bestFit="1" customWidth="1"/>
    <col min="25" max="25" width="12.109375" style="2" bestFit="1" customWidth="1"/>
    <col min="26" max="27" width="11.6640625" style="2" bestFit="1" customWidth="1"/>
    <col min="28" max="28" width="12.109375" style="2" bestFit="1" customWidth="1"/>
    <col min="29" max="29" width="13.109375" style="2" customWidth="1"/>
    <col min="30" max="30" width="14.88671875" style="2" customWidth="1"/>
    <col min="31" max="31" width="13.5546875" style="2" customWidth="1"/>
    <col min="32" max="32" width="12.88671875" style="2" customWidth="1"/>
    <col min="33" max="33" width="12.21875" style="2" customWidth="1"/>
    <col min="34" max="16384" width="11.5546875" style="2"/>
  </cols>
  <sheetData>
    <row r="1" spans="1:38" x14ac:dyDescent="0.3">
      <c r="D1" s="160" t="s">
        <v>186</v>
      </c>
      <c r="E1" s="160"/>
      <c r="F1" s="160"/>
      <c r="G1" s="160"/>
      <c r="H1" s="161" t="s">
        <v>188</v>
      </c>
      <c r="I1" s="161"/>
      <c r="J1" s="161"/>
      <c r="K1" s="161"/>
      <c r="L1" s="158" t="s">
        <v>213</v>
      </c>
      <c r="M1" s="158"/>
      <c r="N1" s="158"/>
      <c r="O1" s="158"/>
      <c r="P1" s="158" t="s">
        <v>189</v>
      </c>
      <c r="Q1" s="158"/>
      <c r="R1" s="158"/>
      <c r="S1" s="158" t="s">
        <v>190</v>
      </c>
      <c r="T1" s="158"/>
      <c r="U1" s="158"/>
      <c r="V1" s="158" t="s">
        <v>214</v>
      </c>
      <c r="W1" s="158"/>
      <c r="X1" s="158"/>
      <c r="Y1" s="158" t="s">
        <v>191</v>
      </c>
      <c r="Z1" s="158"/>
      <c r="AA1" s="158"/>
      <c r="AB1" s="158"/>
      <c r="AC1" s="158" t="s">
        <v>192</v>
      </c>
      <c r="AD1" s="158"/>
      <c r="AE1" s="158"/>
      <c r="AF1" s="158"/>
      <c r="AG1" s="2" t="s">
        <v>276</v>
      </c>
    </row>
    <row r="2" spans="1:38" ht="14.4" customHeight="1" x14ac:dyDescent="0.3">
      <c r="B2" s="159" t="s">
        <v>185</v>
      </c>
      <c r="C2" s="159" t="s">
        <v>180</v>
      </c>
      <c r="D2" s="162" t="s">
        <v>267</v>
      </c>
      <c r="E2" s="162" t="s">
        <v>182</v>
      </c>
      <c r="F2" s="162" t="s">
        <v>183</v>
      </c>
      <c r="G2" s="162" t="s">
        <v>184</v>
      </c>
      <c r="H2" s="159" t="s">
        <v>267</v>
      </c>
      <c r="I2" s="159" t="s">
        <v>182</v>
      </c>
      <c r="J2" s="159" t="s">
        <v>183</v>
      </c>
      <c r="K2" s="159" t="s">
        <v>184</v>
      </c>
      <c r="L2" s="162" t="s">
        <v>187</v>
      </c>
      <c r="M2" s="162" t="s">
        <v>182</v>
      </c>
      <c r="N2" s="162" t="s">
        <v>183</v>
      </c>
      <c r="O2" s="162" t="s">
        <v>184</v>
      </c>
      <c r="P2" s="159" t="s">
        <v>187</v>
      </c>
      <c r="Q2" s="159" t="s">
        <v>182</v>
      </c>
      <c r="R2" s="159" t="s">
        <v>184</v>
      </c>
      <c r="S2" s="162" t="s">
        <v>187</v>
      </c>
      <c r="T2" s="162" t="s">
        <v>182</v>
      </c>
      <c r="U2" s="162" t="s">
        <v>183</v>
      </c>
      <c r="V2" s="159" t="s">
        <v>187</v>
      </c>
      <c r="W2" s="159" t="s">
        <v>215</v>
      </c>
      <c r="X2" s="159" t="s">
        <v>216</v>
      </c>
      <c r="Y2" s="162" t="s">
        <v>181</v>
      </c>
      <c r="Z2" s="162" t="s">
        <v>182</v>
      </c>
      <c r="AA2" s="162" t="s">
        <v>183</v>
      </c>
      <c r="AB2" s="162" t="s">
        <v>184</v>
      </c>
      <c r="AC2" s="159" t="s">
        <v>181</v>
      </c>
      <c r="AD2" s="159" t="s">
        <v>182</v>
      </c>
      <c r="AE2" s="159" t="s">
        <v>183</v>
      </c>
      <c r="AF2" s="159" t="s">
        <v>184</v>
      </c>
      <c r="AG2" s="159" t="s">
        <v>181</v>
      </c>
      <c r="AH2" s="159" t="s">
        <v>273</v>
      </c>
      <c r="AI2" s="159" t="s">
        <v>274</v>
      </c>
      <c r="AJ2" s="159" t="s">
        <v>275</v>
      </c>
      <c r="AK2" s="159" t="s">
        <v>215</v>
      </c>
      <c r="AL2" s="159" t="s">
        <v>184</v>
      </c>
    </row>
    <row r="3" spans="1:38" x14ac:dyDescent="0.3">
      <c r="B3" s="159"/>
      <c r="C3" s="159"/>
      <c r="D3" s="162"/>
      <c r="E3" s="162"/>
      <c r="F3" s="162"/>
      <c r="G3" s="162"/>
      <c r="H3" s="159"/>
      <c r="I3" s="159"/>
      <c r="J3" s="159"/>
      <c r="K3" s="159"/>
      <c r="L3" s="162"/>
      <c r="M3" s="162"/>
      <c r="N3" s="162"/>
      <c r="O3" s="162"/>
      <c r="P3" s="159"/>
      <c r="Q3" s="159"/>
      <c r="R3" s="159"/>
      <c r="S3" s="162"/>
      <c r="T3" s="162"/>
      <c r="U3" s="162"/>
      <c r="V3" s="159"/>
      <c r="W3" s="159"/>
      <c r="X3" s="159"/>
      <c r="Y3" s="162"/>
      <c r="Z3" s="162"/>
      <c r="AA3" s="162"/>
      <c r="AB3" s="162"/>
      <c r="AC3" s="159"/>
      <c r="AD3" s="159"/>
      <c r="AE3" s="159"/>
      <c r="AF3" s="159"/>
      <c r="AG3" s="159"/>
      <c r="AH3" s="159"/>
      <c r="AI3" s="159"/>
      <c r="AJ3" s="159"/>
      <c r="AK3" s="159"/>
      <c r="AL3" s="159"/>
    </row>
    <row r="4" spans="1:38" x14ac:dyDescent="0.3">
      <c r="B4" s="159"/>
      <c r="C4" s="159"/>
      <c r="D4" s="162"/>
      <c r="E4" s="162"/>
      <c r="F4" s="162"/>
      <c r="G4" s="162"/>
      <c r="H4" s="159"/>
      <c r="I4" s="159"/>
      <c r="J4" s="159"/>
      <c r="K4" s="159"/>
      <c r="L4" s="162"/>
      <c r="M4" s="162"/>
      <c r="N4" s="162"/>
      <c r="O4" s="162"/>
      <c r="P4" s="159"/>
      <c r="Q4" s="159"/>
      <c r="R4" s="159"/>
      <c r="S4" s="162"/>
      <c r="T4" s="162"/>
      <c r="U4" s="162"/>
      <c r="V4" s="159"/>
      <c r="W4" s="159"/>
      <c r="X4" s="159"/>
      <c r="Y4" s="162"/>
      <c r="Z4" s="162"/>
      <c r="AA4" s="162"/>
      <c r="AB4" s="162"/>
      <c r="AC4" s="159"/>
      <c r="AD4" s="159"/>
      <c r="AE4" s="159"/>
      <c r="AF4" s="159"/>
      <c r="AG4" s="159"/>
      <c r="AH4" s="159"/>
      <c r="AI4" s="159"/>
      <c r="AJ4" s="159"/>
      <c r="AK4" s="159"/>
      <c r="AL4" s="159"/>
    </row>
    <row r="5" spans="1:38" x14ac:dyDescent="0.3">
      <c r="A5" s="2">
        <v>1885</v>
      </c>
      <c r="B5" s="14" t="s">
        <v>15</v>
      </c>
      <c r="C5" s="14" t="s">
        <v>15</v>
      </c>
      <c r="D5" s="14" t="s">
        <v>15</v>
      </c>
      <c r="E5" s="14" t="s">
        <v>15</v>
      </c>
      <c r="F5" s="14" t="s">
        <v>15</v>
      </c>
      <c r="G5" s="14" t="s">
        <v>15</v>
      </c>
      <c r="H5" s="14" t="s">
        <v>15</v>
      </c>
      <c r="I5" s="14" t="s">
        <v>15</v>
      </c>
      <c r="J5" s="14" t="s">
        <v>15</v>
      </c>
      <c r="K5" s="14" t="s">
        <v>15</v>
      </c>
      <c r="L5" s="14" t="s">
        <v>15</v>
      </c>
      <c r="M5" s="14" t="s">
        <v>15</v>
      </c>
      <c r="N5" s="14" t="s">
        <v>15</v>
      </c>
      <c r="O5" s="14" t="s">
        <v>15</v>
      </c>
      <c r="P5" s="14" t="s">
        <v>15</v>
      </c>
      <c r="Q5" s="14" t="s">
        <v>15</v>
      </c>
      <c r="R5" s="14" t="s">
        <v>15</v>
      </c>
      <c r="S5" s="14" t="s">
        <v>15</v>
      </c>
      <c r="T5" s="14" t="s">
        <v>15</v>
      </c>
      <c r="U5" s="14" t="s">
        <v>15</v>
      </c>
      <c r="V5" s="14" t="s">
        <v>15</v>
      </c>
      <c r="W5" s="14" t="s">
        <v>15</v>
      </c>
      <c r="X5" s="14" t="s">
        <v>15</v>
      </c>
      <c r="Y5" s="14" t="s">
        <v>15</v>
      </c>
      <c r="Z5" s="14" t="s">
        <v>15</v>
      </c>
      <c r="AA5" s="14" t="s">
        <v>15</v>
      </c>
      <c r="AB5" s="14" t="s">
        <v>15</v>
      </c>
      <c r="AC5" s="14" t="s">
        <v>15</v>
      </c>
      <c r="AD5" s="14" t="s">
        <v>15</v>
      </c>
      <c r="AE5" s="14" t="s">
        <v>15</v>
      </c>
      <c r="AF5" s="14" t="s">
        <v>15</v>
      </c>
      <c r="AG5" s="113" t="s">
        <v>15</v>
      </c>
      <c r="AH5" s="113" t="s">
        <v>15</v>
      </c>
      <c r="AI5" s="113" t="s">
        <v>15</v>
      </c>
      <c r="AJ5" s="113" t="s">
        <v>15</v>
      </c>
      <c r="AK5" s="113" t="s">
        <v>15</v>
      </c>
      <c r="AL5" s="113" t="s">
        <v>15</v>
      </c>
    </row>
    <row r="6" spans="1:38" x14ac:dyDescent="0.3">
      <c r="A6" s="2">
        <v>1886</v>
      </c>
      <c r="B6" s="14" t="s">
        <v>15</v>
      </c>
      <c r="C6" s="14" t="s">
        <v>15</v>
      </c>
      <c r="D6" s="14" t="s">
        <v>15</v>
      </c>
      <c r="E6" s="14" t="s">
        <v>15</v>
      </c>
      <c r="F6" s="14" t="s">
        <v>15</v>
      </c>
      <c r="G6" s="14" t="s">
        <v>15</v>
      </c>
      <c r="H6" s="14" t="s">
        <v>15</v>
      </c>
      <c r="I6" s="14" t="s">
        <v>15</v>
      </c>
      <c r="J6" s="14" t="s">
        <v>15</v>
      </c>
      <c r="K6" s="14" t="s">
        <v>15</v>
      </c>
      <c r="L6" s="14" t="s">
        <v>15</v>
      </c>
      <c r="M6" s="14" t="s">
        <v>15</v>
      </c>
      <c r="N6" s="14" t="s">
        <v>15</v>
      </c>
      <c r="O6" s="14" t="s">
        <v>15</v>
      </c>
      <c r="P6" s="14" t="s">
        <v>15</v>
      </c>
      <c r="Q6" s="14" t="s">
        <v>15</v>
      </c>
      <c r="R6" s="14" t="s">
        <v>15</v>
      </c>
      <c r="S6" s="14" t="s">
        <v>15</v>
      </c>
      <c r="T6" s="14" t="s">
        <v>15</v>
      </c>
      <c r="U6" s="14" t="s">
        <v>15</v>
      </c>
      <c r="V6" s="14" t="s">
        <v>15</v>
      </c>
      <c r="W6" s="14" t="s">
        <v>15</v>
      </c>
      <c r="X6" s="14" t="s">
        <v>15</v>
      </c>
      <c r="Y6" s="14" t="s">
        <v>15</v>
      </c>
      <c r="Z6" s="14" t="s">
        <v>15</v>
      </c>
      <c r="AA6" s="14" t="s">
        <v>15</v>
      </c>
      <c r="AB6" s="14" t="s">
        <v>15</v>
      </c>
      <c r="AC6" s="14" t="s">
        <v>15</v>
      </c>
      <c r="AD6" s="14" t="s">
        <v>15</v>
      </c>
      <c r="AE6" s="14" t="s">
        <v>15</v>
      </c>
      <c r="AF6" s="14" t="s">
        <v>15</v>
      </c>
      <c r="AG6" s="113" t="s">
        <v>15</v>
      </c>
      <c r="AH6" s="113" t="s">
        <v>15</v>
      </c>
      <c r="AI6" s="113" t="s">
        <v>15</v>
      </c>
      <c r="AJ6" s="113" t="s">
        <v>15</v>
      </c>
      <c r="AK6" s="113" t="s">
        <v>15</v>
      </c>
      <c r="AL6" s="113" t="s">
        <v>15</v>
      </c>
    </row>
    <row r="7" spans="1:38" x14ac:dyDescent="0.3">
      <c r="A7" s="2">
        <v>1887</v>
      </c>
      <c r="B7" s="14" t="s">
        <v>15</v>
      </c>
      <c r="C7" s="14" t="s">
        <v>15</v>
      </c>
      <c r="D7" s="14" t="s">
        <v>15</v>
      </c>
      <c r="E7" s="14" t="s">
        <v>15</v>
      </c>
      <c r="F7" s="14" t="s">
        <v>15</v>
      </c>
      <c r="G7" s="14" t="s">
        <v>15</v>
      </c>
      <c r="H7" s="14" t="s">
        <v>15</v>
      </c>
      <c r="I7" s="14" t="s">
        <v>15</v>
      </c>
      <c r="J7" s="14" t="s">
        <v>15</v>
      </c>
      <c r="K7" s="14" t="s">
        <v>15</v>
      </c>
      <c r="L7" s="14" t="s">
        <v>15</v>
      </c>
      <c r="M7" s="14" t="s">
        <v>15</v>
      </c>
      <c r="N7" s="14" t="s">
        <v>15</v>
      </c>
      <c r="O7" s="14" t="s">
        <v>15</v>
      </c>
      <c r="P7" s="14" t="s">
        <v>15</v>
      </c>
      <c r="Q7" s="14" t="s">
        <v>15</v>
      </c>
      <c r="R7" s="14" t="s">
        <v>15</v>
      </c>
      <c r="S7" s="14" t="s">
        <v>15</v>
      </c>
      <c r="T7" s="14" t="s">
        <v>15</v>
      </c>
      <c r="U7" s="14" t="s">
        <v>15</v>
      </c>
      <c r="V7" s="14" t="s">
        <v>15</v>
      </c>
      <c r="W7" s="14" t="s">
        <v>15</v>
      </c>
      <c r="X7" s="14" t="s">
        <v>15</v>
      </c>
      <c r="Y7" s="14" t="s">
        <v>15</v>
      </c>
      <c r="Z7" s="14" t="s">
        <v>15</v>
      </c>
      <c r="AA7" s="14" t="s">
        <v>15</v>
      </c>
      <c r="AB7" s="14" t="s">
        <v>15</v>
      </c>
      <c r="AC7" s="14" t="s">
        <v>15</v>
      </c>
      <c r="AD7" s="14" t="s">
        <v>15</v>
      </c>
      <c r="AE7" s="14" t="s">
        <v>15</v>
      </c>
      <c r="AF7" s="14" t="s">
        <v>15</v>
      </c>
      <c r="AG7" s="113" t="s">
        <v>15</v>
      </c>
      <c r="AH7" s="113" t="s">
        <v>15</v>
      </c>
      <c r="AI7" s="113" t="s">
        <v>15</v>
      </c>
      <c r="AJ7" s="113" t="s">
        <v>15</v>
      </c>
      <c r="AK7" s="113" t="s">
        <v>15</v>
      </c>
      <c r="AL7" s="113" t="s">
        <v>15</v>
      </c>
    </row>
    <row r="8" spans="1:38" x14ac:dyDescent="0.3">
      <c r="A8" s="2">
        <v>1888</v>
      </c>
      <c r="B8" s="14" t="s">
        <v>15</v>
      </c>
      <c r="C8" s="14" t="s">
        <v>15</v>
      </c>
      <c r="D8" s="14" t="s">
        <v>15</v>
      </c>
      <c r="E8" s="14" t="s">
        <v>15</v>
      </c>
      <c r="F8" s="14" t="s">
        <v>15</v>
      </c>
      <c r="G8" s="14" t="s">
        <v>15</v>
      </c>
      <c r="H8" s="14" t="s">
        <v>15</v>
      </c>
      <c r="I8" s="14" t="s">
        <v>15</v>
      </c>
      <c r="J8" s="14" t="s">
        <v>15</v>
      </c>
      <c r="K8" s="14" t="s">
        <v>15</v>
      </c>
      <c r="L8" s="14" t="s">
        <v>15</v>
      </c>
      <c r="M8" s="14" t="s">
        <v>15</v>
      </c>
      <c r="N8" s="14" t="s">
        <v>15</v>
      </c>
      <c r="O8" s="14" t="s">
        <v>15</v>
      </c>
      <c r="P8" s="14" t="s">
        <v>15</v>
      </c>
      <c r="Q8" s="14" t="s">
        <v>15</v>
      </c>
      <c r="R8" s="14" t="s">
        <v>15</v>
      </c>
      <c r="S8" s="14" t="s">
        <v>15</v>
      </c>
      <c r="T8" s="14" t="s">
        <v>15</v>
      </c>
      <c r="U8" s="14" t="s">
        <v>15</v>
      </c>
      <c r="V8" s="14" t="s">
        <v>15</v>
      </c>
      <c r="W8" s="14" t="s">
        <v>15</v>
      </c>
      <c r="X8" s="14" t="s">
        <v>15</v>
      </c>
      <c r="Y8" s="14" t="s">
        <v>15</v>
      </c>
      <c r="Z8" s="14" t="s">
        <v>15</v>
      </c>
      <c r="AA8" s="14" t="s">
        <v>15</v>
      </c>
      <c r="AB8" s="14" t="s">
        <v>15</v>
      </c>
      <c r="AC8" s="14" t="s">
        <v>15</v>
      </c>
      <c r="AD8" s="14" t="s">
        <v>15</v>
      </c>
      <c r="AE8" s="14" t="s">
        <v>15</v>
      </c>
      <c r="AF8" s="14" t="s">
        <v>15</v>
      </c>
      <c r="AG8" s="113" t="s">
        <v>15</v>
      </c>
      <c r="AH8" s="113" t="s">
        <v>15</v>
      </c>
      <c r="AI8" s="113" t="s">
        <v>15</v>
      </c>
      <c r="AJ8" s="113" t="s">
        <v>15</v>
      </c>
      <c r="AK8" s="113" t="s">
        <v>15</v>
      </c>
      <c r="AL8" s="113" t="s">
        <v>15</v>
      </c>
    </row>
    <row r="9" spans="1:38" x14ac:dyDescent="0.3">
      <c r="A9" s="2">
        <v>1889</v>
      </c>
      <c r="B9" s="14" t="s">
        <v>15</v>
      </c>
      <c r="C9" s="14" t="s">
        <v>15</v>
      </c>
      <c r="D9" s="14" t="s">
        <v>15</v>
      </c>
      <c r="E9" s="14" t="s">
        <v>15</v>
      </c>
      <c r="F9" s="14" t="s">
        <v>15</v>
      </c>
      <c r="G9" s="14" t="s">
        <v>15</v>
      </c>
      <c r="H9" s="14" t="s">
        <v>15</v>
      </c>
      <c r="I9" s="14" t="s">
        <v>15</v>
      </c>
      <c r="J9" s="14" t="s">
        <v>15</v>
      </c>
      <c r="K9" s="14" t="s">
        <v>15</v>
      </c>
      <c r="L9" s="14" t="s">
        <v>15</v>
      </c>
      <c r="M9" s="14" t="s">
        <v>15</v>
      </c>
      <c r="N9" s="14" t="s">
        <v>15</v>
      </c>
      <c r="O9" s="14" t="s">
        <v>15</v>
      </c>
      <c r="P9" s="14" t="s">
        <v>15</v>
      </c>
      <c r="Q9" s="14" t="s">
        <v>15</v>
      </c>
      <c r="R9" s="14" t="s">
        <v>15</v>
      </c>
      <c r="S9" s="14" t="s">
        <v>15</v>
      </c>
      <c r="T9" s="14" t="s">
        <v>15</v>
      </c>
      <c r="U9" s="14" t="s">
        <v>15</v>
      </c>
      <c r="V9" s="14" t="s">
        <v>15</v>
      </c>
      <c r="W9" s="14" t="s">
        <v>15</v>
      </c>
      <c r="X9" s="14" t="s">
        <v>15</v>
      </c>
      <c r="Y9" s="14" t="s">
        <v>15</v>
      </c>
      <c r="Z9" s="14" t="s">
        <v>15</v>
      </c>
      <c r="AA9" s="14" t="s">
        <v>15</v>
      </c>
      <c r="AB9" s="14" t="s">
        <v>15</v>
      </c>
      <c r="AC9" s="14" t="s">
        <v>15</v>
      </c>
      <c r="AD9" s="14" t="s">
        <v>15</v>
      </c>
      <c r="AE9" s="14" t="s">
        <v>15</v>
      </c>
      <c r="AF9" s="14" t="s">
        <v>15</v>
      </c>
      <c r="AG9" s="113" t="s">
        <v>15</v>
      </c>
      <c r="AH9" s="113" t="s">
        <v>15</v>
      </c>
      <c r="AI9" s="113" t="s">
        <v>15</v>
      </c>
      <c r="AJ9" s="113" t="s">
        <v>15</v>
      </c>
      <c r="AK9" s="113" t="s">
        <v>15</v>
      </c>
      <c r="AL9" s="113" t="s">
        <v>15</v>
      </c>
    </row>
    <row r="10" spans="1:38" x14ac:dyDescent="0.3">
      <c r="A10" s="2">
        <v>1890</v>
      </c>
      <c r="B10" s="14" t="s">
        <v>15</v>
      </c>
      <c r="C10" s="14" t="s">
        <v>15</v>
      </c>
      <c r="D10" s="14" t="s">
        <v>15</v>
      </c>
      <c r="E10" s="14" t="s">
        <v>15</v>
      </c>
      <c r="F10" s="14" t="s">
        <v>15</v>
      </c>
      <c r="G10" s="14" t="s">
        <v>15</v>
      </c>
      <c r="H10" s="14" t="s">
        <v>15</v>
      </c>
      <c r="I10" s="14" t="s">
        <v>15</v>
      </c>
      <c r="J10" s="14" t="s">
        <v>15</v>
      </c>
      <c r="K10" s="14" t="s">
        <v>15</v>
      </c>
      <c r="L10" s="14" t="s">
        <v>15</v>
      </c>
      <c r="M10" s="14" t="s">
        <v>15</v>
      </c>
      <c r="N10" s="14" t="s">
        <v>15</v>
      </c>
      <c r="O10" s="14" t="s">
        <v>15</v>
      </c>
      <c r="P10" s="14" t="s">
        <v>15</v>
      </c>
      <c r="Q10" s="14" t="s">
        <v>15</v>
      </c>
      <c r="R10" s="14" t="s">
        <v>15</v>
      </c>
      <c r="S10" s="14" t="s">
        <v>15</v>
      </c>
      <c r="T10" s="14" t="s">
        <v>15</v>
      </c>
      <c r="U10" s="14" t="s">
        <v>15</v>
      </c>
      <c r="V10" s="14" t="s">
        <v>15</v>
      </c>
      <c r="W10" s="14" t="s">
        <v>15</v>
      </c>
      <c r="X10" s="14" t="s">
        <v>15</v>
      </c>
      <c r="Y10" s="14" t="s">
        <v>15</v>
      </c>
      <c r="Z10" s="14" t="s">
        <v>15</v>
      </c>
      <c r="AA10" s="14" t="s">
        <v>15</v>
      </c>
      <c r="AB10" s="14" t="s">
        <v>15</v>
      </c>
      <c r="AC10" s="14" t="s">
        <v>15</v>
      </c>
      <c r="AD10" s="14" t="s">
        <v>15</v>
      </c>
      <c r="AE10" s="14" t="s">
        <v>15</v>
      </c>
      <c r="AF10" s="14" t="s">
        <v>15</v>
      </c>
      <c r="AG10" s="113" t="s">
        <v>15</v>
      </c>
      <c r="AH10" s="113" t="s">
        <v>15</v>
      </c>
      <c r="AI10" s="113" t="s">
        <v>15</v>
      </c>
      <c r="AJ10" s="113" t="s">
        <v>15</v>
      </c>
      <c r="AK10" s="113" t="s">
        <v>15</v>
      </c>
      <c r="AL10" s="113" t="s">
        <v>15</v>
      </c>
    </row>
    <row r="11" spans="1:38" x14ac:dyDescent="0.3">
      <c r="A11" s="2">
        <v>1891</v>
      </c>
      <c r="B11" s="14" t="s">
        <v>15</v>
      </c>
      <c r="C11" s="14" t="s">
        <v>15</v>
      </c>
      <c r="D11" s="14" t="s">
        <v>15</v>
      </c>
      <c r="E11" s="14" t="s">
        <v>15</v>
      </c>
      <c r="F11" s="14" t="s">
        <v>15</v>
      </c>
      <c r="G11" s="14" t="s">
        <v>15</v>
      </c>
      <c r="H11" s="14" t="s">
        <v>15</v>
      </c>
      <c r="I11" s="14" t="s">
        <v>15</v>
      </c>
      <c r="J11" s="14" t="s">
        <v>15</v>
      </c>
      <c r="K11" s="14" t="s">
        <v>15</v>
      </c>
      <c r="L11" s="14" t="s">
        <v>15</v>
      </c>
      <c r="M11" s="14" t="s">
        <v>15</v>
      </c>
      <c r="N11" s="14" t="s">
        <v>15</v>
      </c>
      <c r="O11" s="14" t="s">
        <v>15</v>
      </c>
      <c r="P11" s="14" t="s">
        <v>15</v>
      </c>
      <c r="Q11" s="14" t="s">
        <v>15</v>
      </c>
      <c r="R11" s="14" t="s">
        <v>15</v>
      </c>
      <c r="S11" s="14" t="s">
        <v>15</v>
      </c>
      <c r="T11" s="14" t="s">
        <v>15</v>
      </c>
      <c r="U11" s="14" t="s">
        <v>15</v>
      </c>
      <c r="V11" s="14" t="s">
        <v>15</v>
      </c>
      <c r="W11" s="14" t="s">
        <v>15</v>
      </c>
      <c r="X11" s="14" t="s">
        <v>15</v>
      </c>
      <c r="Y11" s="14" t="s">
        <v>15</v>
      </c>
      <c r="Z11" s="14" t="s">
        <v>15</v>
      </c>
      <c r="AA11" s="14" t="s">
        <v>15</v>
      </c>
      <c r="AB11" s="14" t="s">
        <v>15</v>
      </c>
      <c r="AC11" s="14" t="s">
        <v>15</v>
      </c>
      <c r="AD11" s="14" t="s">
        <v>15</v>
      </c>
      <c r="AE11" s="14" t="s">
        <v>15</v>
      </c>
      <c r="AF11" s="14" t="s">
        <v>15</v>
      </c>
      <c r="AG11" s="113" t="s">
        <v>15</v>
      </c>
      <c r="AH11" s="113" t="s">
        <v>15</v>
      </c>
      <c r="AI11" s="113" t="s">
        <v>15</v>
      </c>
      <c r="AJ11" s="113" t="s">
        <v>15</v>
      </c>
      <c r="AK11" s="113" t="s">
        <v>15</v>
      </c>
      <c r="AL11" s="113" t="s">
        <v>15</v>
      </c>
    </row>
    <row r="12" spans="1:38" x14ac:dyDescent="0.3">
      <c r="A12" s="2">
        <v>1892</v>
      </c>
      <c r="B12" s="14" t="s">
        <v>15</v>
      </c>
      <c r="C12" s="14" t="s">
        <v>15</v>
      </c>
      <c r="D12" s="14" t="s">
        <v>15</v>
      </c>
      <c r="E12" s="14" t="s">
        <v>15</v>
      </c>
      <c r="F12" s="14" t="s">
        <v>15</v>
      </c>
      <c r="G12" s="14" t="s">
        <v>15</v>
      </c>
      <c r="H12" s="14" t="s">
        <v>15</v>
      </c>
      <c r="I12" s="14" t="s">
        <v>15</v>
      </c>
      <c r="J12" s="14" t="s">
        <v>15</v>
      </c>
      <c r="K12" s="14" t="s">
        <v>15</v>
      </c>
      <c r="L12" s="14" t="s">
        <v>15</v>
      </c>
      <c r="M12" s="14" t="s">
        <v>15</v>
      </c>
      <c r="N12" s="14" t="s">
        <v>15</v>
      </c>
      <c r="O12" s="14" t="s">
        <v>15</v>
      </c>
      <c r="P12" s="14" t="s">
        <v>15</v>
      </c>
      <c r="Q12" s="14" t="s">
        <v>15</v>
      </c>
      <c r="R12" s="14" t="s">
        <v>15</v>
      </c>
      <c r="S12" s="14" t="s">
        <v>15</v>
      </c>
      <c r="T12" s="14" t="s">
        <v>15</v>
      </c>
      <c r="U12" s="14" t="s">
        <v>15</v>
      </c>
      <c r="V12" s="14" t="s">
        <v>15</v>
      </c>
      <c r="W12" s="14" t="s">
        <v>15</v>
      </c>
      <c r="X12" s="14" t="s">
        <v>15</v>
      </c>
      <c r="Y12" s="14" t="s">
        <v>15</v>
      </c>
      <c r="Z12" s="14" t="s">
        <v>15</v>
      </c>
      <c r="AA12" s="14" t="s">
        <v>15</v>
      </c>
      <c r="AB12" s="14" t="s">
        <v>15</v>
      </c>
      <c r="AC12" s="14" t="s">
        <v>15</v>
      </c>
      <c r="AD12" s="14" t="s">
        <v>15</v>
      </c>
      <c r="AE12" s="14" t="s">
        <v>15</v>
      </c>
      <c r="AF12" s="14" t="s">
        <v>15</v>
      </c>
      <c r="AG12" s="113" t="s">
        <v>15</v>
      </c>
      <c r="AH12" s="113" t="s">
        <v>15</v>
      </c>
      <c r="AI12" s="113" t="s">
        <v>15</v>
      </c>
      <c r="AJ12" s="113" t="s">
        <v>15</v>
      </c>
      <c r="AK12" s="113" t="s">
        <v>15</v>
      </c>
      <c r="AL12" s="113" t="s">
        <v>15</v>
      </c>
    </row>
    <row r="13" spans="1:38" x14ac:dyDescent="0.3">
      <c r="A13" s="2">
        <v>1893</v>
      </c>
      <c r="B13" s="14" t="s">
        <v>15</v>
      </c>
      <c r="C13" s="14" t="s">
        <v>15</v>
      </c>
      <c r="D13" s="14" t="s">
        <v>15</v>
      </c>
      <c r="E13" s="14" t="s">
        <v>15</v>
      </c>
      <c r="F13" s="14" t="s">
        <v>15</v>
      </c>
      <c r="G13" s="14" t="s">
        <v>15</v>
      </c>
      <c r="H13" s="14" t="s">
        <v>15</v>
      </c>
      <c r="I13" s="14" t="s">
        <v>15</v>
      </c>
      <c r="J13" s="14" t="s">
        <v>15</v>
      </c>
      <c r="K13" s="14" t="s">
        <v>15</v>
      </c>
      <c r="L13" s="14" t="s">
        <v>15</v>
      </c>
      <c r="M13" s="14" t="s">
        <v>15</v>
      </c>
      <c r="N13" s="14" t="s">
        <v>15</v>
      </c>
      <c r="O13" s="14" t="s">
        <v>15</v>
      </c>
      <c r="P13" s="14" t="s">
        <v>15</v>
      </c>
      <c r="Q13" s="14" t="s">
        <v>15</v>
      </c>
      <c r="R13" s="14" t="s">
        <v>15</v>
      </c>
      <c r="S13" s="14" t="s">
        <v>15</v>
      </c>
      <c r="T13" s="14" t="s">
        <v>15</v>
      </c>
      <c r="U13" s="14" t="s">
        <v>15</v>
      </c>
      <c r="V13" s="14" t="s">
        <v>15</v>
      </c>
      <c r="W13" s="14" t="s">
        <v>15</v>
      </c>
      <c r="X13" s="14" t="s">
        <v>15</v>
      </c>
      <c r="Y13" s="14" t="s">
        <v>15</v>
      </c>
      <c r="Z13" s="14" t="s">
        <v>15</v>
      </c>
      <c r="AA13" s="14" t="s">
        <v>15</v>
      </c>
      <c r="AB13" s="14" t="s">
        <v>15</v>
      </c>
      <c r="AC13" s="14" t="s">
        <v>15</v>
      </c>
      <c r="AD13" s="14" t="s">
        <v>15</v>
      </c>
      <c r="AE13" s="14" t="s">
        <v>15</v>
      </c>
      <c r="AF13" s="14" t="s">
        <v>15</v>
      </c>
      <c r="AG13" s="113" t="s">
        <v>15</v>
      </c>
      <c r="AH13" s="113" t="s">
        <v>15</v>
      </c>
      <c r="AI13" s="113" t="s">
        <v>15</v>
      </c>
      <c r="AJ13" s="113" t="s">
        <v>15</v>
      </c>
      <c r="AK13" s="113" t="s">
        <v>15</v>
      </c>
      <c r="AL13" s="113" t="s">
        <v>15</v>
      </c>
    </row>
    <row r="14" spans="1:38" x14ac:dyDescent="0.3">
      <c r="A14" s="2">
        <v>1894</v>
      </c>
      <c r="B14" s="14" t="s">
        <v>15</v>
      </c>
      <c r="C14" s="14" t="s">
        <v>15</v>
      </c>
      <c r="D14" s="14" t="s">
        <v>15</v>
      </c>
      <c r="E14" s="14" t="s">
        <v>15</v>
      </c>
      <c r="F14" s="14" t="s">
        <v>15</v>
      </c>
      <c r="G14" s="14" t="s">
        <v>15</v>
      </c>
      <c r="H14" s="14" t="s">
        <v>15</v>
      </c>
      <c r="I14" s="14" t="s">
        <v>15</v>
      </c>
      <c r="J14" s="14" t="s">
        <v>15</v>
      </c>
      <c r="K14" s="14" t="s">
        <v>15</v>
      </c>
      <c r="L14" s="14" t="s">
        <v>15</v>
      </c>
      <c r="M14" s="14" t="s">
        <v>15</v>
      </c>
      <c r="N14" s="14" t="s">
        <v>15</v>
      </c>
      <c r="O14" s="14" t="s">
        <v>15</v>
      </c>
      <c r="P14" s="14" t="s">
        <v>15</v>
      </c>
      <c r="Q14" s="14" t="s">
        <v>15</v>
      </c>
      <c r="R14" s="14" t="s">
        <v>15</v>
      </c>
      <c r="S14" s="14" t="s">
        <v>15</v>
      </c>
      <c r="T14" s="14" t="s">
        <v>15</v>
      </c>
      <c r="U14" s="14" t="s">
        <v>15</v>
      </c>
      <c r="V14" s="14" t="s">
        <v>15</v>
      </c>
      <c r="W14" s="14" t="s">
        <v>15</v>
      </c>
      <c r="X14" s="14" t="s">
        <v>15</v>
      </c>
      <c r="Y14" s="14" t="s">
        <v>15</v>
      </c>
      <c r="Z14" s="14" t="s">
        <v>15</v>
      </c>
      <c r="AA14" s="14" t="s">
        <v>15</v>
      </c>
      <c r="AB14" s="14" t="s">
        <v>15</v>
      </c>
      <c r="AC14" s="14" t="s">
        <v>15</v>
      </c>
      <c r="AD14" s="14" t="s">
        <v>15</v>
      </c>
      <c r="AE14" s="14" t="s">
        <v>15</v>
      </c>
      <c r="AF14" s="14" t="s">
        <v>15</v>
      </c>
      <c r="AG14" s="113" t="s">
        <v>15</v>
      </c>
      <c r="AH14" s="113" t="s">
        <v>15</v>
      </c>
      <c r="AI14" s="113" t="s">
        <v>15</v>
      </c>
      <c r="AJ14" s="113" t="s">
        <v>15</v>
      </c>
      <c r="AK14" s="113" t="s">
        <v>15</v>
      </c>
      <c r="AL14" s="113" t="s">
        <v>15</v>
      </c>
    </row>
    <row r="15" spans="1:38" x14ac:dyDescent="0.3">
      <c r="A15" s="2">
        <v>1895</v>
      </c>
      <c r="B15" s="14" t="s">
        <v>15</v>
      </c>
      <c r="C15" s="14" t="s">
        <v>15</v>
      </c>
      <c r="D15" s="14" t="s">
        <v>15</v>
      </c>
      <c r="E15" s="14" t="s">
        <v>15</v>
      </c>
      <c r="F15" s="14" t="s">
        <v>15</v>
      </c>
      <c r="G15" s="14" t="s">
        <v>15</v>
      </c>
      <c r="H15" s="14" t="s">
        <v>15</v>
      </c>
      <c r="I15" s="14" t="s">
        <v>15</v>
      </c>
      <c r="J15" s="14" t="s">
        <v>15</v>
      </c>
      <c r="K15" s="14" t="s">
        <v>15</v>
      </c>
      <c r="L15" s="14" t="s">
        <v>15</v>
      </c>
      <c r="M15" s="14" t="s">
        <v>15</v>
      </c>
      <c r="N15" s="14" t="s">
        <v>15</v>
      </c>
      <c r="O15" s="14" t="s">
        <v>15</v>
      </c>
      <c r="P15" s="14" t="s">
        <v>15</v>
      </c>
      <c r="Q15" s="14" t="s">
        <v>15</v>
      </c>
      <c r="R15" s="14" t="s">
        <v>15</v>
      </c>
      <c r="S15" s="14" t="s">
        <v>15</v>
      </c>
      <c r="T15" s="14" t="s">
        <v>15</v>
      </c>
      <c r="U15" s="14" t="s">
        <v>15</v>
      </c>
      <c r="V15" s="14" t="s">
        <v>15</v>
      </c>
      <c r="W15" s="14" t="s">
        <v>15</v>
      </c>
      <c r="X15" s="14" t="s">
        <v>15</v>
      </c>
      <c r="Y15" s="14" t="s">
        <v>15</v>
      </c>
      <c r="Z15" s="14" t="s">
        <v>15</v>
      </c>
      <c r="AA15" s="14" t="s">
        <v>15</v>
      </c>
      <c r="AB15" s="14" t="s">
        <v>15</v>
      </c>
      <c r="AC15" s="14" t="s">
        <v>15</v>
      </c>
      <c r="AD15" s="14" t="s">
        <v>15</v>
      </c>
      <c r="AE15" s="14" t="s">
        <v>15</v>
      </c>
      <c r="AF15" s="14" t="s">
        <v>15</v>
      </c>
      <c r="AG15" s="113" t="s">
        <v>15</v>
      </c>
      <c r="AH15" s="113" t="s">
        <v>15</v>
      </c>
      <c r="AI15" s="113" t="s">
        <v>15</v>
      </c>
      <c r="AJ15" s="113" t="s">
        <v>15</v>
      </c>
      <c r="AK15" s="113" t="s">
        <v>15</v>
      </c>
      <c r="AL15" s="113" t="s">
        <v>15</v>
      </c>
    </row>
    <row r="16" spans="1:38" x14ac:dyDescent="0.3">
      <c r="A16" s="2">
        <v>1896</v>
      </c>
      <c r="B16" s="14" t="s">
        <v>15</v>
      </c>
      <c r="C16" s="14" t="s">
        <v>15</v>
      </c>
      <c r="D16" s="14" t="s">
        <v>15</v>
      </c>
      <c r="E16" s="14" t="s">
        <v>15</v>
      </c>
      <c r="F16" s="14" t="s">
        <v>15</v>
      </c>
      <c r="G16" s="14" t="s">
        <v>15</v>
      </c>
      <c r="H16" s="14" t="s">
        <v>15</v>
      </c>
      <c r="I16" s="14" t="s">
        <v>15</v>
      </c>
      <c r="J16" s="14" t="s">
        <v>15</v>
      </c>
      <c r="K16" s="14" t="s">
        <v>15</v>
      </c>
      <c r="L16" s="14" t="s">
        <v>15</v>
      </c>
      <c r="M16" s="14" t="s">
        <v>15</v>
      </c>
      <c r="N16" s="14" t="s">
        <v>15</v>
      </c>
      <c r="O16" s="14" t="s">
        <v>15</v>
      </c>
      <c r="P16" s="14" t="s">
        <v>15</v>
      </c>
      <c r="Q16" s="14" t="s">
        <v>15</v>
      </c>
      <c r="R16" s="14" t="s">
        <v>15</v>
      </c>
      <c r="S16" s="14" t="s">
        <v>15</v>
      </c>
      <c r="T16" s="14" t="s">
        <v>15</v>
      </c>
      <c r="U16" s="14" t="s">
        <v>15</v>
      </c>
      <c r="V16" s="14" t="s">
        <v>15</v>
      </c>
      <c r="W16" s="14" t="s">
        <v>15</v>
      </c>
      <c r="X16" s="14" t="s">
        <v>15</v>
      </c>
      <c r="Y16" s="14" t="s">
        <v>15</v>
      </c>
      <c r="Z16" s="14" t="s">
        <v>15</v>
      </c>
      <c r="AA16" s="14" t="s">
        <v>15</v>
      </c>
      <c r="AB16" s="14" t="s">
        <v>15</v>
      </c>
      <c r="AC16" s="14" t="s">
        <v>15</v>
      </c>
      <c r="AD16" s="14" t="s">
        <v>15</v>
      </c>
      <c r="AE16" s="14" t="s">
        <v>15</v>
      </c>
      <c r="AF16" s="14" t="s">
        <v>15</v>
      </c>
      <c r="AG16" s="113" t="s">
        <v>15</v>
      </c>
      <c r="AH16" s="113" t="s">
        <v>15</v>
      </c>
      <c r="AI16" s="113" t="s">
        <v>15</v>
      </c>
      <c r="AJ16" s="113" t="s">
        <v>15</v>
      </c>
      <c r="AK16" s="113" t="s">
        <v>15</v>
      </c>
      <c r="AL16" s="113" t="s">
        <v>15</v>
      </c>
    </row>
    <row r="17" spans="1:38" x14ac:dyDescent="0.3">
      <c r="A17" s="2">
        <v>1897</v>
      </c>
      <c r="B17" s="14" t="s">
        <v>15</v>
      </c>
      <c r="C17" s="14" t="s">
        <v>15</v>
      </c>
      <c r="D17" s="14" t="s">
        <v>15</v>
      </c>
      <c r="E17" s="14" t="s">
        <v>15</v>
      </c>
      <c r="F17" s="14" t="s">
        <v>15</v>
      </c>
      <c r="G17" s="14" t="s">
        <v>15</v>
      </c>
      <c r="H17" s="14" t="s">
        <v>15</v>
      </c>
      <c r="I17" s="14" t="s">
        <v>15</v>
      </c>
      <c r="J17" s="14" t="s">
        <v>15</v>
      </c>
      <c r="K17" s="14" t="s">
        <v>15</v>
      </c>
      <c r="L17" s="14" t="s">
        <v>15</v>
      </c>
      <c r="M17" s="14" t="s">
        <v>15</v>
      </c>
      <c r="N17" s="14" t="s">
        <v>15</v>
      </c>
      <c r="O17" s="14" t="s">
        <v>15</v>
      </c>
      <c r="P17" s="14" t="s">
        <v>15</v>
      </c>
      <c r="Q17" s="14" t="s">
        <v>15</v>
      </c>
      <c r="R17" s="14" t="s">
        <v>15</v>
      </c>
      <c r="S17" s="14" t="s">
        <v>15</v>
      </c>
      <c r="T17" s="14" t="s">
        <v>15</v>
      </c>
      <c r="U17" s="14" t="s">
        <v>15</v>
      </c>
      <c r="V17" s="14" t="s">
        <v>15</v>
      </c>
      <c r="W17" s="14" t="s">
        <v>15</v>
      </c>
      <c r="X17" s="14" t="s">
        <v>15</v>
      </c>
      <c r="Y17" s="14" t="s">
        <v>15</v>
      </c>
      <c r="Z17" s="14" t="s">
        <v>15</v>
      </c>
      <c r="AA17" s="14" t="s">
        <v>15</v>
      </c>
      <c r="AB17" s="14" t="s">
        <v>15</v>
      </c>
      <c r="AC17" s="14" t="s">
        <v>15</v>
      </c>
      <c r="AD17" s="14" t="s">
        <v>15</v>
      </c>
      <c r="AE17" s="14" t="s">
        <v>15</v>
      </c>
      <c r="AF17" s="14" t="s">
        <v>15</v>
      </c>
      <c r="AG17" s="113" t="s">
        <v>15</v>
      </c>
      <c r="AH17" s="113" t="s">
        <v>15</v>
      </c>
      <c r="AI17" s="113" t="s">
        <v>15</v>
      </c>
      <c r="AJ17" s="113" t="s">
        <v>15</v>
      </c>
      <c r="AK17" s="113" t="s">
        <v>15</v>
      </c>
      <c r="AL17" s="113" t="s">
        <v>15</v>
      </c>
    </row>
    <row r="18" spans="1:38" x14ac:dyDescent="0.3">
      <c r="A18" s="2">
        <v>1898</v>
      </c>
      <c r="B18" s="14" t="s">
        <v>15</v>
      </c>
      <c r="C18" s="14" t="s">
        <v>15</v>
      </c>
      <c r="D18" s="14" t="s">
        <v>15</v>
      </c>
      <c r="E18" s="14" t="s">
        <v>15</v>
      </c>
      <c r="F18" s="14" t="s">
        <v>15</v>
      </c>
      <c r="G18" s="14" t="s">
        <v>15</v>
      </c>
      <c r="H18" s="14" t="s">
        <v>15</v>
      </c>
      <c r="I18" s="14" t="s">
        <v>15</v>
      </c>
      <c r="J18" s="14" t="s">
        <v>15</v>
      </c>
      <c r="K18" s="14" t="s">
        <v>15</v>
      </c>
      <c r="L18" s="14" t="s">
        <v>15</v>
      </c>
      <c r="M18" s="14" t="s">
        <v>15</v>
      </c>
      <c r="N18" s="14" t="s">
        <v>15</v>
      </c>
      <c r="O18" s="14" t="s">
        <v>15</v>
      </c>
      <c r="P18" s="14" t="s">
        <v>15</v>
      </c>
      <c r="Q18" s="14" t="s">
        <v>15</v>
      </c>
      <c r="R18" s="14" t="s">
        <v>15</v>
      </c>
      <c r="S18" s="14" t="s">
        <v>15</v>
      </c>
      <c r="T18" s="14" t="s">
        <v>15</v>
      </c>
      <c r="U18" s="14" t="s">
        <v>15</v>
      </c>
      <c r="V18" s="14" t="s">
        <v>15</v>
      </c>
      <c r="W18" s="14" t="s">
        <v>15</v>
      </c>
      <c r="X18" s="14" t="s">
        <v>15</v>
      </c>
      <c r="Y18" s="14" t="s">
        <v>15</v>
      </c>
      <c r="Z18" s="14" t="s">
        <v>15</v>
      </c>
      <c r="AA18" s="14" t="s">
        <v>15</v>
      </c>
      <c r="AB18" s="14" t="s">
        <v>15</v>
      </c>
      <c r="AC18" s="14" t="s">
        <v>15</v>
      </c>
      <c r="AD18" s="14" t="s">
        <v>15</v>
      </c>
      <c r="AE18" s="14" t="s">
        <v>15</v>
      </c>
      <c r="AF18" s="14" t="s">
        <v>15</v>
      </c>
      <c r="AG18" s="113" t="s">
        <v>15</v>
      </c>
      <c r="AH18" s="113" t="s">
        <v>15</v>
      </c>
      <c r="AI18" s="113" t="s">
        <v>15</v>
      </c>
      <c r="AJ18" s="113" t="s">
        <v>15</v>
      </c>
      <c r="AK18" s="113" t="s">
        <v>15</v>
      </c>
      <c r="AL18" s="113" t="s">
        <v>15</v>
      </c>
    </row>
    <row r="19" spans="1:38" x14ac:dyDescent="0.3">
      <c r="A19" s="2">
        <v>1899</v>
      </c>
      <c r="B19" s="14" t="s">
        <v>15</v>
      </c>
      <c r="C19" s="14" t="s">
        <v>15</v>
      </c>
      <c r="D19" s="14" t="s">
        <v>15</v>
      </c>
      <c r="E19" s="14" t="s">
        <v>15</v>
      </c>
      <c r="F19" s="14" t="s">
        <v>15</v>
      </c>
      <c r="G19" s="14" t="s">
        <v>15</v>
      </c>
      <c r="H19" s="14" t="s">
        <v>15</v>
      </c>
      <c r="I19" s="14" t="s">
        <v>15</v>
      </c>
      <c r="J19" s="14" t="s">
        <v>15</v>
      </c>
      <c r="K19" s="14" t="s">
        <v>15</v>
      </c>
      <c r="L19" s="14" t="s">
        <v>15</v>
      </c>
      <c r="M19" s="14" t="s">
        <v>15</v>
      </c>
      <c r="N19" s="14" t="s">
        <v>15</v>
      </c>
      <c r="O19" s="14" t="s">
        <v>15</v>
      </c>
      <c r="P19" s="14" t="s">
        <v>15</v>
      </c>
      <c r="Q19" s="14" t="s">
        <v>15</v>
      </c>
      <c r="R19" s="14" t="s">
        <v>15</v>
      </c>
      <c r="S19" s="14" t="s">
        <v>15</v>
      </c>
      <c r="T19" s="14" t="s">
        <v>15</v>
      </c>
      <c r="U19" s="14" t="s">
        <v>15</v>
      </c>
      <c r="V19" s="14" t="s">
        <v>15</v>
      </c>
      <c r="W19" s="14" t="s">
        <v>15</v>
      </c>
      <c r="X19" s="14" t="s">
        <v>15</v>
      </c>
      <c r="Y19" s="14" t="s">
        <v>15</v>
      </c>
      <c r="Z19" s="14" t="s">
        <v>15</v>
      </c>
      <c r="AA19" s="14" t="s">
        <v>15</v>
      </c>
      <c r="AB19" s="14" t="s">
        <v>15</v>
      </c>
      <c r="AC19" s="14" t="s">
        <v>15</v>
      </c>
      <c r="AD19" s="14" t="s">
        <v>15</v>
      </c>
      <c r="AE19" s="14" t="s">
        <v>15</v>
      </c>
      <c r="AF19" s="14" t="s">
        <v>15</v>
      </c>
      <c r="AG19" s="113" t="s">
        <v>15</v>
      </c>
      <c r="AH19" s="113" t="s">
        <v>15</v>
      </c>
      <c r="AI19" s="113" t="s">
        <v>15</v>
      </c>
      <c r="AJ19" s="113" t="s">
        <v>15</v>
      </c>
      <c r="AK19" s="113" t="s">
        <v>15</v>
      </c>
      <c r="AL19" s="113" t="s">
        <v>15</v>
      </c>
    </row>
    <row r="20" spans="1:38" x14ac:dyDescent="0.3">
      <c r="A20" s="2">
        <v>1900</v>
      </c>
      <c r="B20" s="14" t="s">
        <v>15</v>
      </c>
      <c r="C20" s="14" t="s">
        <v>15</v>
      </c>
      <c r="D20" s="14" t="s">
        <v>15</v>
      </c>
      <c r="E20" s="14" t="s">
        <v>15</v>
      </c>
      <c r="F20" s="14" t="s">
        <v>15</v>
      </c>
      <c r="G20" s="14" t="s">
        <v>15</v>
      </c>
      <c r="H20" s="14" t="s">
        <v>15</v>
      </c>
      <c r="I20" s="14" t="s">
        <v>15</v>
      </c>
      <c r="J20" s="14" t="s">
        <v>15</v>
      </c>
      <c r="K20" s="14" t="s">
        <v>15</v>
      </c>
      <c r="L20" s="14" t="s">
        <v>15</v>
      </c>
      <c r="M20" s="14" t="s">
        <v>15</v>
      </c>
      <c r="N20" s="14" t="s">
        <v>15</v>
      </c>
      <c r="O20" s="14" t="s">
        <v>15</v>
      </c>
      <c r="P20" s="14" t="s">
        <v>15</v>
      </c>
      <c r="Q20" s="14" t="s">
        <v>15</v>
      </c>
      <c r="R20" s="14" t="s">
        <v>15</v>
      </c>
      <c r="S20" s="14" t="s">
        <v>15</v>
      </c>
      <c r="T20" s="14" t="s">
        <v>15</v>
      </c>
      <c r="U20" s="14" t="s">
        <v>15</v>
      </c>
      <c r="V20" s="14" t="s">
        <v>15</v>
      </c>
      <c r="W20" s="14" t="s">
        <v>15</v>
      </c>
      <c r="X20" s="14" t="s">
        <v>15</v>
      </c>
      <c r="Y20" s="14" t="s">
        <v>15</v>
      </c>
      <c r="Z20" s="14" t="s">
        <v>15</v>
      </c>
      <c r="AA20" s="14" t="s">
        <v>15</v>
      </c>
      <c r="AB20" s="14" t="s">
        <v>15</v>
      </c>
      <c r="AC20" s="14" t="s">
        <v>15</v>
      </c>
      <c r="AD20" s="14" t="s">
        <v>15</v>
      </c>
      <c r="AE20" s="14" t="s">
        <v>15</v>
      </c>
      <c r="AF20" s="14" t="s">
        <v>15</v>
      </c>
      <c r="AG20" s="113" t="s">
        <v>15</v>
      </c>
      <c r="AH20" s="113" t="s">
        <v>15</v>
      </c>
      <c r="AI20" s="113" t="s">
        <v>15</v>
      </c>
      <c r="AJ20" s="113" t="s">
        <v>15</v>
      </c>
      <c r="AK20" s="113" t="s">
        <v>15</v>
      </c>
      <c r="AL20" s="113" t="s">
        <v>15</v>
      </c>
    </row>
    <row r="21" spans="1:38" x14ac:dyDescent="0.3">
      <c r="A21" s="2">
        <v>1901</v>
      </c>
      <c r="B21" s="14" t="s">
        <v>15</v>
      </c>
      <c r="C21" s="14" t="s">
        <v>15</v>
      </c>
      <c r="D21" s="14" t="s">
        <v>15</v>
      </c>
      <c r="E21" s="14" t="s">
        <v>15</v>
      </c>
      <c r="F21" s="14" t="s">
        <v>15</v>
      </c>
      <c r="G21" s="14" t="s">
        <v>15</v>
      </c>
      <c r="H21" s="14" t="s">
        <v>15</v>
      </c>
      <c r="I21" s="14" t="s">
        <v>15</v>
      </c>
      <c r="J21" s="14" t="s">
        <v>15</v>
      </c>
      <c r="K21" s="14" t="s">
        <v>15</v>
      </c>
      <c r="L21" s="14" t="s">
        <v>15</v>
      </c>
      <c r="M21" s="14" t="s">
        <v>15</v>
      </c>
      <c r="N21" s="14" t="s">
        <v>15</v>
      </c>
      <c r="O21" s="14" t="s">
        <v>15</v>
      </c>
      <c r="P21" s="14" t="s">
        <v>15</v>
      </c>
      <c r="Q21" s="14" t="s">
        <v>15</v>
      </c>
      <c r="R21" s="14" t="s">
        <v>15</v>
      </c>
      <c r="S21" s="14" t="s">
        <v>15</v>
      </c>
      <c r="T21" s="14" t="s">
        <v>15</v>
      </c>
      <c r="U21" s="14" t="s">
        <v>15</v>
      </c>
      <c r="V21" s="14" t="s">
        <v>15</v>
      </c>
      <c r="W21" s="14" t="s">
        <v>15</v>
      </c>
      <c r="X21" s="14" t="s">
        <v>15</v>
      </c>
      <c r="Y21" s="14" t="s">
        <v>15</v>
      </c>
      <c r="Z21" s="14" t="s">
        <v>15</v>
      </c>
      <c r="AA21" s="14" t="s">
        <v>15</v>
      </c>
      <c r="AB21" s="14" t="s">
        <v>15</v>
      </c>
      <c r="AC21" s="14" t="s">
        <v>15</v>
      </c>
      <c r="AD21" s="14" t="s">
        <v>15</v>
      </c>
      <c r="AE21" s="14" t="s">
        <v>15</v>
      </c>
      <c r="AF21" s="14" t="s">
        <v>15</v>
      </c>
      <c r="AG21" s="113" t="s">
        <v>15</v>
      </c>
      <c r="AH21" s="113" t="s">
        <v>15</v>
      </c>
      <c r="AI21" s="113" t="s">
        <v>15</v>
      </c>
      <c r="AJ21" s="113" t="s">
        <v>15</v>
      </c>
      <c r="AK21" s="113" t="s">
        <v>15</v>
      </c>
      <c r="AL21" s="113" t="s">
        <v>15</v>
      </c>
    </row>
    <row r="22" spans="1:38" x14ac:dyDescent="0.3">
      <c r="A22" s="2">
        <v>1902</v>
      </c>
      <c r="B22" s="14" t="s">
        <v>15</v>
      </c>
      <c r="C22" s="14" t="s">
        <v>15</v>
      </c>
      <c r="D22" s="14" t="s">
        <v>15</v>
      </c>
      <c r="E22" s="14" t="s">
        <v>15</v>
      </c>
      <c r="F22" s="14" t="s">
        <v>15</v>
      </c>
      <c r="G22" s="14" t="s">
        <v>15</v>
      </c>
      <c r="H22" s="14" t="s">
        <v>15</v>
      </c>
      <c r="I22" s="14" t="s">
        <v>15</v>
      </c>
      <c r="J22" s="14" t="s">
        <v>15</v>
      </c>
      <c r="K22" s="14" t="s">
        <v>15</v>
      </c>
      <c r="L22" s="14" t="s">
        <v>15</v>
      </c>
      <c r="M22" s="14" t="s">
        <v>15</v>
      </c>
      <c r="N22" s="14" t="s">
        <v>15</v>
      </c>
      <c r="O22" s="14" t="s">
        <v>15</v>
      </c>
      <c r="P22" s="14" t="s">
        <v>15</v>
      </c>
      <c r="Q22" s="14" t="s">
        <v>15</v>
      </c>
      <c r="R22" s="14" t="s">
        <v>15</v>
      </c>
      <c r="S22" s="14" t="s">
        <v>15</v>
      </c>
      <c r="T22" s="14" t="s">
        <v>15</v>
      </c>
      <c r="U22" s="14" t="s">
        <v>15</v>
      </c>
      <c r="V22" s="14" t="s">
        <v>15</v>
      </c>
      <c r="W22" s="14" t="s">
        <v>15</v>
      </c>
      <c r="X22" s="14" t="s">
        <v>15</v>
      </c>
      <c r="Y22" s="14" t="s">
        <v>15</v>
      </c>
      <c r="Z22" s="14" t="s">
        <v>15</v>
      </c>
      <c r="AA22" s="14" t="s">
        <v>15</v>
      </c>
      <c r="AB22" s="14" t="s">
        <v>15</v>
      </c>
      <c r="AC22" s="14" t="s">
        <v>15</v>
      </c>
      <c r="AD22" s="14" t="s">
        <v>15</v>
      </c>
      <c r="AE22" s="14" t="s">
        <v>15</v>
      </c>
      <c r="AF22" s="14" t="s">
        <v>15</v>
      </c>
      <c r="AG22" s="113" t="s">
        <v>15</v>
      </c>
      <c r="AH22" s="113" t="s">
        <v>15</v>
      </c>
      <c r="AI22" s="113" t="s">
        <v>15</v>
      </c>
      <c r="AJ22" s="113" t="s">
        <v>15</v>
      </c>
      <c r="AK22" s="113" t="s">
        <v>15</v>
      </c>
      <c r="AL22" s="113" t="s">
        <v>15</v>
      </c>
    </row>
    <row r="23" spans="1:38" x14ac:dyDescent="0.3">
      <c r="A23" s="2">
        <v>1903</v>
      </c>
      <c r="B23" s="14" t="s">
        <v>15</v>
      </c>
      <c r="C23" s="14" t="s">
        <v>15</v>
      </c>
      <c r="D23" s="14" t="s">
        <v>15</v>
      </c>
      <c r="E23" s="14" t="s">
        <v>15</v>
      </c>
      <c r="F23" s="14" t="s">
        <v>15</v>
      </c>
      <c r="G23" s="14" t="s">
        <v>15</v>
      </c>
      <c r="H23" s="14" t="s">
        <v>15</v>
      </c>
      <c r="I23" s="14" t="s">
        <v>15</v>
      </c>
      <c r="J23" s="14" t="s">
        <v>15</v>
      </c>
      <c r="K23" s="14" t="s">
        <v>15</v>
      </c>
      <c r="L23" s="14" t="s">
        <v>15</v>
      </c>
      <c r="M23" s="14" t="s">
        <v>15</v>
      </c>
      <c r="N23" s="14" t="s">
        <v>15</v>
      </c>
      <c r="O23" s="14" t="s">
        <v>15</v>
      </c>
      <c r="P23" s="14" t="s">
        <v>15</v>
      </c>
      <c r="Q23" s="14" t="s">
        <v>15</v>
      </c>
      <c r="R23" s="14" t="s">
        <v>15</v>
      </c>
      <c r="S23" s="14" t="s">
        <v>15</v>
      </c>
      <c r="T23" s="14" t="s">
        <v>15</v>
      </c>
      <c r="U23" s="14" t="s">
        <v>15</v>
      </c>
      <c r="V23" s="14" t="s">
        <v>15</v>
      </c>
      <c r="W23" s="14" t="s">
        <v>15</v>
      </c>
      <c r="X23" s="14" t="s">
        <v>15</v>
      </c>
      <c r="Y23" s="14" t="s">
        <v>15</v>
      </c>
      <c r="Z23" s="14" t="s">
        <v>15</v>
      </c>
      <c r="AA23" s="14" t="s">
        <v>15</v>
      </c>
      <c r="AB23" s="14" t="s">
        <v>15</v>
      </c>
      <c r="AC23" s="14" t="s">
        <v>15</v>
      </c>
      <c r="AD23" s="14" t="s">
        <v>15</v>
      </c>
      <c r="AE23" s="14" t="s">
        <v>15</v>
      </c>
      <c r="AF23" s="14" t="s">
        <v>15</v>
      </c>
      <c r="AG23" s="113" t="s">
        <v>15</v>
      </c>
      <c r="AH23" s="113" t="s">
        <v>15</v>
      </c>
      <c r="AI23" s="113" t="s">
        <v>15</v>
      </c>
      <c r="AJ23" s="113" t="s">
        <v>15</v>
      </c>
      <c r="AK23" s="113" t="s">
        <v>15</v>
      </c>
      <c r="AL23" s="113" t="s">
        <v>15</v>
      </c>
    </row>
    <row r="24" spans="1:38" x14ac:dyDescent="0.3">
      <c r="A24" s="2">
        <v>1904</v>
      </c>
      <c r="B24" s="14" t="s">
        <v>15</v>
      </c>
      <c r="C24" s="14" t="s">
        <v>15</v>
      </c>
      <c r="D24" s="14" t="s">
        <v>15</v>
      </c>
      <c r="E24" s="14" t="s">
        <v>15</v>
      </c>
      <c r="F24" s="14" t="s">
        <v>15</v>
      </c>
      <c r="G24" s="14" t="s">
        <v>15</v>
      </c>
      <c r="H24" s="14" t="s">
        <v>15</v>
      </c>
      <c r="I24" s="14" t="s">
        <v>15</v>
      </c>
      <c r="J24" s="14" t="s">
        <v>15</v>
      </c>
      <c r="K24" s="14" t="s">
        <v>15</v>
      </c>
      <c r="L24" s="14" t="s">
        <v>15</v>
      </c>
      <c r="M24" s="14" t="s">
        <v>15</v>
      </c>
      <c r="N24" s="14" t="s">
        <v>15</v>
      </c>
      <c r="O24" s="14" t="s">
        <v>15</v>
      </c>
      <c r="P24" s="14" t="s">
        <v>15</v>
      </c>
      <c r="Q24" s="14" t="s">
        <v>15</v>
      </c>
      <c r="R24" s="14" t="s">
        <v>15</v>
      </c>
      <c r="S24" s="14" t="s">
        <v>15</v>
      </c>
      <c r="T24" s="14" t="s">
        <v>15</v>
      </c>
      <c r="U24" s="14" t="s">
        <v>15</v>
      </c>
      <c r="V24" s="14" t="s">
        <v>15</v>
      </c>
      <c r="W24" s="14" t="s">
        <v>15</v>
      </c>
      <c r="X24" s="14" t="s">
        <v>15</v>
      </c>
      <c r="Y24" s="14" t="s">
        <v>15</v>
      </c>
      <c r="Z24" s="14" t="s">
        <v>15</v>
      </c>
      <c r="AA24" s="14" t="s">
        <v>15</v>
      </c>
      <c r="AB24" s="14" t="s">
        <v>15</v>
      </c>
      <c r="AC24" s="14" t="s">
        <v>15</v>
      </c>
      <c r="AD24" s="14" t="s">
        <v>15</v>
      </c>
      <c r="AE24" s="14" t="s">
        <v>15</v>
      </c>
      <c r="AF24" s="14" t="s">
        <v>15</v>
      </c>
      <c r="AG24" s="113" t="s">
        <v>15</v>
      </c>
      <c r="AH24" s="113" t="s">
        <v>15</v>
      </c>
      <c r="AI24" s="113" t="s">
        <v>15</v>
      </c>
      <c r="AJ24" s="113" t="s">
        <v>15</v>
      </c>
      <c r="AK24" s="113" t="s">
        <v>15</v>
      </c>
      <c r="AL24" s="113" t="s">
        <v>15</v>
      </c>
    </row>
    <row r="25" spans="1:38" x14ac:dyDescent="0.3">
      <c r="A25" s="2">
        <v>1905</v>
      </c>
      <c r="B25" s="14" t="s">
        <v>15</v>
      </c>
      <c r="C25" s="14" t="s">
        <v>15</v>
      </c>
      <c r="D25" s="14" t="s">
        <v>15</v>
      </c>
      <c r="E25" s="14" t="s">
        <v>15</v>
      </c>
      <c r="F25" s="14" t="s">
        <v>15</v>
      </c>
      <c r="G25" s="14" t="s">
        <v>15</v>
      </c>
      <c r="H25" s="14" t="s">
        <v>15</v>
      </c>
      <c r="I25" s="14" t="s">
        <v>15</v>
      </c>
      <c r="J25" s="14" t="s">
        <v>15</v>
      </c>
      <c r="K25" s="14" t="s">
        <v>15</v>
      </c>
      <c r="L25" s="14" t="s">
        <v>15</v>
      </c>
      <c r="M25" s="14" t="s">
        <v>15</v>
      </c>
      <c r="N25" s="14" t="s">
        <v>15</v>
      </c>
      <c r="O25" s="14" t="s">
        <v>15</v>
      </c>
      <c r="P25" s="14" t="s">
        <v>15</v>
      </c>
      <c r="Q25" s="14" t="s">
        <v>15</v>
      </c>
      <c r="R25" s="14" t="s">
        <v>15</v>
      </c>
      <c r="S25" s="14" t="s">
        <v>15</v>
      </c>
      <c r="T25" s="14" t="s">
        <v>15</v>
      </c>
      <c r="U25" s="14" t="s">
        <v>15</v>
      </c>
      <c r="V25" s="14" t="s">
        <v>15</v>
      </c>
      <c r="W25" s="14" t="s">
        <v>15</v>
      </c>
      <c r="X25" s="14" t="s">
        <v>15</v>
      </c>
      <c r="Y25" s="14" t="s">
        <v>15</v>
      </c>
      <c r="Z25" s="14" t="s">
        <v>15</v>
      </c>
      <c r="AA25" s="14" t="s">
        <v>15</v>
      </c>
      <c r="AB25" s="14" t="s">
        <v>15</v>
      </c>
      <c r="AC25" s="14" t="s">
        <v>15</v>
      </c>
      <c r="AD25" s="14" t="s">
        <v>15</v>
      </c>
      <c r="AE25" s="14" t="s">
        <v>15</v>
      </c>
      <c r="AF25" s="14" t="s">
        <v>15</v>
      </c>
      <c r="AG25" s="113" t="s">
        <v>15</v>
      </c>
      <c r="AH25" s="113" t="s">
        <v>15</v>
      </c>
      <c r="AI25" s="113" t="s">
        <v>15</v>
      </c>
      <c r="AJ25" s="113" t="s">
        <v>15</v>
      </c>
      <c r="AK25" s="113" t="s">
        <v>15</v>
      </c>
      <c r="AL25" s="113" t="s">
        <v>15</v>
      </c>
    </row>
    <row r="26" spans="1:38" x14ac:dyDescent="0.3">
      <c r="A26" s="2">
        <v>1906</v>
      </c>
      <c r="B26" s="14" t="s">
        <v>15</v>
      </c>
      <c r="C26" s="14" t="s">
        <v>15</v>
      </c>
      <c r="D26" s="14" t="s">
        <v>15</v>
      </c>
      <c r="E26" s="14" t="s">
        <v>15</v>
      </c>
      <c r="F26" s="14" t="s">
        <v>15</v>
      </c>
      <c r="G26" s="14" t="s">
        <v>15</v>
      </c>
      <c r="H26" s="14" t="s">
        <v>15</v>
      </c>
      <c r="I26" s="14" t="s">
        <v>15</v>
      </c>
      <c r="J26" s="14" t="s">
        <v>15</v>
      </c>
      <c r="K26" s="14" t="s">
        <v>15</v>
      </c>
      <c r="L26" s="14" t="s">
        <v>15</v>
      </c>
      <c r="M26" s="14" t="s">
        <v>15</v>
      </c>
      <c r="N26" s="14" t="s">
        <v>15</v>
      </c>
      <c r="O26" s="14" t="s">
        <v>15</v>
      </c>
      <c r="P26" s="14" t="s">
        <v>15</v>
      </c>
      <c r="Q26" s="14" t="s">
        <v>15</v>
      </c>
      <c r="R26" s="14" t="s">
        <v>15</v>
      </c>
      <c r="S26" s="14" t="s">
        <v>15</v>
      </c>
      <c r="T26" s="14" t="s">
        <v>15</v>
      </c>
      <c r="U26" s="14" t="s">
        <v>15</v>
      </c>
      <c r="V26" s="14" t="s">
        <v>15</v>
      </c>
      <c r="W26" s="14" t="s">
        <v>15</v>
      </c>
      <c r="X26" s="14" t="s">
        <v>15</v>
      </c>
      <c r="Y26" s="14" t="s">
        <v>15</v>
      </c>
      <c r="Z26" s="14" t="s">
        <v>15</v>
      </c>
      <c r="AA26" s="14" t="s">
        <v>15</v>
      </c>
      <c r="AB26" s="14" t="s">
        <v>15</v>
      </c>
      <c r="AC26" s="14" t="s">
        <v>15</v>
      </c>
      <c r="AD26" s="14" t="s">
        <v>15</v>
      </c>
      <c r="AE26" s="14" t="s">
        <v>15</v>
      </c>
      <c r="AF26" s="14" t="s">
        <v>15</v>
      </c>
      <c r="AG26" s="113" t="s">
        <v>15</v>
      </c>
      <c r="AH26" s="113" t="s">
        <v>15</v>
      </c>
      <c r="AI26" s="113" t="s">
        <v>15</v>
      </c>
      <c r="AJ26" s="113" t="s">
        <v>15</v>
      </c>
      <c r="AK26" s="113" t="s">
        <v>15</v>
      </c>
      <c r="AL26" s="113" t="s">
        <v>15</v>
      </c>
    </row>
    <row r="27" spans="1:38" x14ac:dyDescent="0.3">
      <c r="A27" s="2">
        <v>1907</v>
      </c>
      <c r="B27" s="14" t="s">
        <v>15</v>
      </c>
      <c r="C27" s="14" t="s">
        <v>15</v>
      </c>
      <c r="D27" s="14" t="s">
        <v>15</v>
      </c>
      <c r="E27" s="14" t="s">
        <v>15</v>
      </c>
      <c r="F27" s="14" t="s">
        <v>15</v>
      </c>
      <c r="G27" s="14" t="s">
        <v>15</v>
      </c>
      <c r="H27" s="14" t="s">
        <v>15</v>
      </c>
      <c r="I27" s="14" t="s">
        <v>15</v>
      </c>
      <c r="J27" s="14" t="s">
        <v>15</v>
      </c>
      <c r="K27" s="14" t="s">
        <v>15</v>
      </c>
      <c r="L27" s="14" t="s">
        <v>15</v>
      </c>
      <c r="M27" s="14" t="s">
        <v>15</v>
      </c>
      <c r="N27" s="14" t="s">
        <v>15</v>
      </c>
      <c r="O27" s="14" t="s">
        <v>15</v>
      </c>
      <c r="P27" s="14" t="s">
        <v>15</v>
      </c>
      <c r="Q27" s="14" t="s">
        <v>15</v>
      </c>
      <c r="R27" s="14" t="s">
        <v>15</v>
      </c>
      <c r="S27" s="14" t="s">
        <v>15</v>
      </c>
      <c r="T27" s="14" t="s">
        <v>15</v>
      </c>
      <c r="U27" s="14" t="s">
        <v>15</v>
      </c>
      <c r="V27" s="14" t="s">
        <v>15</v>
      </c>
      <c r="W27" s="14" t="s">
        <v>15</v>
      </c>
      <c r="X27" s="14" t="s">
        <v>15</v>
      </c>
      <c r="Y27" s="14" t="s">
        <v>15</v>
      </c>
      <c r="Z27" s="14" t="s">
        <v>15</v>
      </c>
      <c r="AA27" s="14" t="s">
        <v>15</v>
      </c>
      <c r="AB27" s="14" t="s">
        <v>15</v>
      </c>
      <c r="AC27" s="14" t="s">
        <v>15</v>
      </c>
      <c r="AD27" s="14" t="s">
        <v>15</v>
      </c>
      <c r="AE27" s="14" t="s">
        <v>15</v>
      </c>
      <c r="AF27" s="14" t="s">
        <v>15</v>
      </c>
      <c r="AG27" s="113" t="s">
        <v>15</v>
      </c>
      <c r="AH27" s="113" t="s">
        <v>15</v>
      </c>
      <c r="AI27" s="113" t="s">
        <v>15</v>
      </c>
      <c r="AJ27" s="113" t="s">
        <v>15</v>
      </c>
      <c r="AK27" s="113" t="s">
        <v>15</v>
      </c>
      <c r="AL27" s="113" t="s">
        <v>15</v>
      </c>
    </row>
    <row r="28" spans="1:38" x14ac:dyDescent="0.3">
      <c r="A28" s="2">
        <v>1908</v>
      </c>
      <c r="B28" s="14" t="s">
        <v>15</v>
      </c>
      <c r="C28" s="14" t="s">
        <v>15</v>
      </c>
      <c r="D28" s="14" t="s">
        <v>15</v>
      </c>
      <c r="E28" s="14" t="s">
        <v>15</v>
      </c>
      <c r="F28" s="14" t="s">
        <v>15</v>
      </c>
      <c r="G28" s="14" t="s">
        <v>15</v>
      </c>
      <c r="H28" s="14" t="s">
        <v>15</v>
      </c>
      <c r="I28" s="14" t="s">
        <v>15</v>
      </c>
      <c r="J28" s="14" t="s">
        <v>15</v>
      </c>
      <c r="K28" s="14" t="s">
        <v>15</v>
      </c>
      <c r="L28" s="14" t="s">
        <v>15</v>
      </c>
      <c r="M28" s="14" t="s">
        <v>15</v>
      </c>
      <c r="N28" s="14" t="s">
        <v>15</v>
      </c>
      <c r="O28" s="14" t="s">
        <v>15</v>
      </c>
      <c r="P28" s="14" t="s">
        <v>15</v>
      </c>
      <c r="Q28" s="14" t="s">
        <v>15</v>
      </c>
      <c r="R28" s="14" t="s">
        <v>15</v>
      </c>
      <c r="S28" s="14" t="s">
        <v>15</v>
      </c>
      <c r="T28" s="14" t="s">
        <v>15</v>
      </c>
      <c r="U28" s="14" t="s">
        <v>15</v>
      </c>
      <c r="V28" s="14" t="s">
        <v>15</v>
      </c>
      <c r="W28" s="14" t="s">
        <v>15</v>
      </c>
      <c r="X28" s="14" t="s">
        <v>15</v>
      </c>
      <c r="Y28" s="14" t="s">
        <v>15</v>
      </c>
      <c r="Z28" s="14" t="s">
        <v>15</v>
      </c>
      <c r="AA28" s="14" t="s">
        <v>15</v>
      </c>
      <c r="AB28" s="14" t="s">
        <v>15</v>
      </c>
      <c r="AC28" s="14" t="s">
        <v>15</v>
      </c>
      <c r="AD28" s="14" t="s">
        <v>15</v>
      </c>
      <c r="AE28" s="14" t="s">
        <v>15</v>
      </c>
      <c r="AF28" s="14" t="s">
        <v>15</v>
      </c>
      <c r="AG28" s="113" t="s">
        <v>15</v>
      </c>
      <c r="AH28" s="113" t="s">
        <v>15</v>
      </c>
      <c r="AI28" s="113" t="s">
        <v>15</v>
      </c>
      <c r="AJ28" s="113" t="s">
        <v>15</v>
      </c>
      <c r="AK28" s="113" t="s">
        <v>15</v>
      </c>
      <c r="AL28" s="113" t="s">
        <v>15</v>
      </c>
    </row>
    <row r="29" spans="1:38" x14ac:dyDescent="0.3">
      <c r="A29" s="2">
        <v>1909</v>
      </c>
      <c r="B29" s="14" t="s">
        <v>15</v>
      </c>
      <c r="C29" s="14" t="s">
        <v>15</v>
      </c>
      <c r="D29" s="14" t="s">
        <v>15</v>
      </c>
      <c r="E29" s="14" t="s">
        <v>15</v>
      </c>
      <c r="F29" s="14" t="s">
        <v>15</v>
      </c>
      <c r="G29" s="14" t="s">
        <v>15</v>
      </c>
      <c r="H29" s="14" t="s">
        <v>15</v>
      </c>
      <c r="I29" s="14" t="s">
        <v>15</v>
      </c>
      <c r="J29" s="14" t="s">
        <v>15</v>
      </c>
      <c r="K29" s="14" t="s">
        <v>15</v>
      </c>
      <c r="L29" s="14" t="s">
        <v>15</v>
      </c>
      <c r="M29" s="14" t="s">
        <v>15</v>
      </c>
      <c r="N29" s="14" t="s">
        <v>15</v>
      </c>
      <c r="O29" s="14" t="s">
        <v>15</v>
      </c>
      <c r="P29" s="14" t="s">
        <v>15</v>
      </c>
      <c r="Q29" s="14" t="s">
        <v>15</v>
      </c>
      <c r="R29" s="14" t="s">
        <v>15</v>
      </c>
      <c r="S29" s="14" t="s">
        <v>15</v>
      </c>
      <c r="T29" s="14" t="s">
        <v>15</v>
      </c>
      <c r="U29" s="14" t="s">
        <v>15</v>
      </c>
      <c r="V29" s="14" t="s">
        <v>15</v>
      </c>
      <c r="W29" s="14" t="s">
        <v>15</v>
      </c>
      <c r="X29" s="14" t="s">
        <v>15</v>
      </c>
      <c r="Y29" s="14" t="s">
        <v>15</v>
      </c>
      <c r="Z29" s="14" t="s">
        <v>15</v>
      </c>
      <c r="AA29" s="14" t="s">
        <v>15</v>
      </c>
      <c r="AB29" s="14" t="s">
        <v>15</v>
      </c>
      <c r="AC29" s="14" t="s">
        <v>15</v>
      </c>
      <c r="AD29" s="14" t="s">
        <v>15</v>
      </c>
      <c r="AE29" s="14" t="s">
        <v>15</v>
      </c>
      <c r="AF29" s="14" t="s">
        <v>15</v>
      </c>
      <c r="AG29" s="113" t="s">
        <v>15</v>
      </c>
      <c r="AH29" s="113" t="s">
        <v>15</v>
      </c>
      <c r="AI29" s="113" t="s">
        <v>15</v>
      </c>
      <c r="AJ29" s="113" t="s">
        <v>15</v>
      </c>
      <c r="AK29" s="113" t="s">
        <v>15</v>
      </c>
      <c r="AL29" s="113" t="s">
        <v>15</v>
      </c>
    </row>
    <row r="30" spans="1:38" x14ac:dyDescent="0.3">
      <c r="A30" s="2">
        <v>1910</v>
      </c>
      <c r="B30" s="14" t="s">
        <v>15</v>
      </c>
      <c r="C30" s="14" t="s">
        <v>15</v>
      </c>
      <c r="D30" s="14" t="s">
        <v>15</v>
      </c>
      <c r="E30" s="14" t="s">
        <v>15</v>
      </c>
      <c r="F30" s="14" t="s">
        <v>15</v>
      </c>
      <c r="G30" s="14" t="s">
        <v>15</v>
      </c>
      <c r="H30" s="14" t="s">
        <v>15</v>
      </c>
      <c r="I30" s="14" t="s">
        <v>15</v>
      </c>
      <c r="J30" s="14" t="s">
        <v>15</v>
      </c>
      <c r="K30" s="14" t="s">
        <v>15</v>
      </c>
      <c r="L30" s="14" t="s">
        <v>15</v>
      </c>
      <c r="M30" s="14" t="s">
        <v>15</v>
      </c>
      <c r="N30" s="14" t="s">
        <v>15</v>
      </c>
      <c r="O30" s="14" t="s">
        <v>15</v>
      </c>
      <c r="P30" s="14" t="s">
        <v>15</v>
      </c>
      <c r="Q30" s="14" t="s">
        <v>15</v>
      </c>
      <c r="R30" s="14" t="s">
        <v>15</v>
      </c>
      <c r="S30" s="14" t="s">
        <v>15</v>
      </c>
      <c r="T30" s="14" t="s">
        <v>15</v>
      </c>
      <c r="U30" s="14" t="s">
        <v>15</v>
      </c>
      <c r="V30" s="14" t="s">
        <v>15</v>
      </c>
      <c r="W30" s="14" t="s">
        <v>15</v>
      </c>
      <c r="X30" s="14" t="s">
        <v>15</v>
      </c>
      <c r="Y30" s="14" t="s">
        <v>15</v>
      </c>
      <c r="Z30" s="14" t="s">
        <v>15</v>
      </c>
      <c r="AA30" s="14" t="s">
        <v>15</v>
      </c>
      <c r="AB30" s="14" t="s">
        <v>15</v>
      </c>
      <c r="AC30" s="14" t="s">
        <v>15</v>
      </c>
      <c r="AD30" s="14" t="s">
        <v>15</v>
      </c>
      <c r="AE30" s="14" t="s">
        <v>15</v>
      </c>
      <c r="AF30" s="14" t="s">
        <v>15</v>
      </c>
      <c r="AG30" s="113" t="s">
        <v>15</v>
      </c>
      <c r="AH30" s="113" t="s">
        <v>15</v>
      </c>
      <c r="AI30" s="113" t="s">
        <v>15</v>
      </c>
      <c r="AJ30" s="113" t="s">
        <v>15</v>
      </c>
      <c r="AK30" s="113" t="s">
        <v>15</v>
      </c>
      <c r="AL30" s="113" t="s">
        <v>15</v>
      </c>
    </row>
    <row r="31" spans="1:38" x14ac:dyDescent="0.3">
      <c r="A31" s="2">
        <v>1911</v>
      </c>
      <c r="B31" s="14" t="s">
        <v>15</v>
      </c>
      <c r="C31" s="14" t="s">
        <v>15</v>
      </c>
      <c r="D31" s="14" t="s">
        <v>15</v>
      </c>
      <c r="E31" s="14" t="s">
        <v>15</v>
      </c>
      <c r="F31" s="14" t="s">
        <v>15</v>
      </c>
      <c r="G31" s="14" t="s">
        <v>15</v>
      </c>
      <c r="H31" s="14" t="s">
        <v>15</v>
      </c>
      <c r="I31" s="14" t="s">
        <v>15</v>
      </c>
      <c r="J31" s="14" t="s">
        <v>15</v>
      </c>
      <c r="K31" s="14" t="s">
        <v>15</v>
      </c>
      <c r="L31" s="14" t="s">
        <v>15</v>
      </c>
      <c r="M31" s="14" t="s">
        <v>15</v>
      </c>
      <c r="N31" s="14" t="s">
        <v>15</v>
      </c>
      <c r="O31" s="14" t="s">
        <v>15</v>
      </c>
      <c r="P31" s="14" t="s">
        <v>15</v>
      </c>
      <c r="Q31" s="14" t="s">
        <v>15</v>
      </c>
      <c r="R31" s="14" t="s">
        <v>15</v>
      </c>
      <c r="S31" s="14" t="s">
        <v>15</v>
      </c>
      <c r="T31" s="14" t="s">
        <v>15</v>
      </c>
      <c r="U31" s="14" t="s">
        <v>15</v>
      </c>
      <c r="V31" s="14" t="s">
        <v>15</v>
      </c>
      <c r="W31" s="14" t="s">
        <v>15</v>
      </c>
      <c r="X31" s="14" t="s">
        <v>15</v>
      </c>
      <c r="Y31" s="14" t="s">
        <v>15</v>
      </c>
      <c r="Z31" s="14" t="s">
        <v>15</v>
      </c>
      <c r="AA31" s="14" t="s">
        <v>15</v>
      </c>
      <c r="AB31" s="14" t="s">
        <v>15</v>
      </c>
      <c r="AC31" s="14" t="s">
        <v>15</v>
      </c>
      <c r="AD31" s="14" t="s">
        <v>15</v>
      </c>
      <c r="AE31" s="14" t="s">
        <v>15</v>
      </c>
      <c r="AF31" s="14" t="s">
        <v>15</v>
      </c>
      <c r="AG31" s="113" t="s">
        <v>15</v>
      </c>
      <c r="AH31" s="113" t="s">
        <v>15</v>
      </c>
      <c r="AI31" s="113" t="s">
        <v>15</v>
      </c>
      <c r="AJ31" s="113" t="s">
        <v>15</v>
      </c>
      <c r="AK31" s="113" t="s">
        <v>15</v>
      </c>
      <c r="AL31" s="113" t="s">
        <v>15</v>
      </c>
    </row>
    <row r="32" spans="1:38" x14ac:dyDescent="0.3">
      <c r="A32" s="2">
        <v>1912</v>
      </c>
      <c r="B32" s="14" t="s">
        <v>15</v>
      </c>
      <c r="C32" s="14" t="s">
        <v>15</v>
      </c>
      <c r="D32" s="14" t="s">
        <v>15</v>
      </c>
      <c r="E32" s="14" t="s">
        <v>15</v>
      </c>
      <c r="F32" s="14" t="s">
        <v>15</v>
      </c>
      <c r="G32" s="14" t="s">
        <v>15</v>
      </c>
      <c r="H32" s="14" t="s">
        <v>15</v>
      </c>
      <c r="I32" s="14" t="s">
        <v>15</v>
      </c>
      <c r="J32" s="14" t="s">
        <v>15</v>
      </c>
      <c r="K32" s="14" t="s">
        <v>15</v>
      </c>
      <c r="L32" s="14" t="s">
        <v>15</v>
      </c>
      <c r="M32" s="14" t="s">
        <v>15</v>
      </c>
      <c r="N32" s="14" t="s">
        <v>15</v>
      </c>
      <c r="O32" s="14" t="s">
        <v>15</v>
      </c>
      <c r="P32" s="14" t="s">
        <v>15</v>
      </c>
      <c r="Q32" s="14" t="s">
        <v>15</v>
      </c>
      <c r="R32" s="14" t="s">
        <v>15</v>
      </c>
      <c r="S32" s="14" t="s">
        <v>15</v>
      </c>
      <c r="T32" s="14" t="s">
        <v>15</v>
      </c>
      <c r="U32" s="14" t="s">
        <v>15</v>
      </c>
      <c r="V32" s="14" t="s">
        <v>15</v>
      </c>
      <c r="W32" s="14" t="s">
        <v>15</v>
      </c>
      <c r="X32" s="14" t="s">
        <v>15</v>
      </c>
      <c r="Y32" s="14" t="s">
        <v>15</v>
      </c>
      <c r="Z32" s="14" t="s">
        <v>15</v>
      </c>
      <c r="AA32" s="14" t="s">
        <v>15</v>
      </c>
      <c r="AB32" s="14" t="s">
        <v>15</v>
      </c>
      <c r="AC32" s="14" t="s">
        <v>15</v>
      </c>
      <c r="AD32" s="14" t="s">
        <v>15</v>
      </c>
      <c r="AE32" s="14" t="s">
        <v>15</v>
      </c>
      <c r="AF32" s="14" t="s">
        <v>15</v>
      </c>
      <c r="AG32" s="113" t="s">
        <v>15</v>
      </c>
      <c r="AH32" s="113" t="s">
        <v>15</v>
      </c>
      <c r="AI32" s="113" t="s">
        <v>15</v>
      </c>
      <c r="AJ32" s="113" t="s">
        <v>15</v>
      </c>
      <c r="AK32" s="113" t="s">
        <v>15</v>
      </c>
      <c r="AL32" s="113" t="s">
        <v>15</v>
      </c>
    </row>
    <row r="33" spans="1:38" x14ac:dyDescent="0.3">
      <c r="A33" s="2">
        <v>1913</v>
      </c>
      <c r="B33" s="14" t="s">
        <v>15</v>
      </c>
      <c r="C33" s="14" t="s">
        <v>15</v>
      </c>
      <c r="D33" s="14" t="s">
        <v>15</v>
      </c>
      <c r="E33" s="14" t="s">
        <v>15</v>
      </c>
      <c r="F33" s="14" t="s">
        <v>15</v>
      </c>
      <c r="G33" s="14" t="s">
        <v>15</v>
      </c>
      <c r="H33" s="14" t="s">
        <v>15</v>
      </c>
      <c r="I33" s="14" t="s">
        <v>15</v>
      </c>
      <c r="J33" s="14" t="s">
        <v>15</v>
      </c>
      <c r="K33" s="14" t="s">
        <v>15</v>
      </c>
      <c r="L33" s="14" t="s">
        <v>15</v>
      </c>
      <c r="M33" s="14" t="s">
        <v>15</v>
      </c>
      <c r="N33" s="14" t="s">
        <v>15</v>
      </c>
      <c r="O33" s="14" t="s">
        <v>15</v>
      </c>
      <c r="P33" s="14" t="s">
        <v>15</v>
      </c>
      <c r="Q33" s="14" t="s">
        <v>15</v>
      </c>
      <c r="R33" s="14" t="s">
        <v>15</v>
      </c>
      <c r="S33" s="14" t="s">
        <v>15</v>
      </c>
      <c r="T33" s="14" t="s">
        <v>15</v>
      </c>
      <c r="U33" s="14" t="s">
        <v>15</v>
      </c>
      <c r="V33" s="14" t="s">
        <v>15</v>
      </c>
      <c r="W33" s="14" t="s">
        <v>15</v>
      </c>
      <c r="X33" s="14" t="s">
        <v>15</v>
      </c>
      <c r="Y33" s="14" t="s">
        <v>15</v>
      </c>
      <c r="Z33" s="14" t="s">
        <v>15</v>
      </c>
      <c r="AA33" s="14" t="s">
        <v>15</v>
      </c>
      <c r="AB33" s="14" t="s">
        <v>15</v>
      </c>
      <c r="AC33" s="14" t="s">
        <v>15</v>
      </c>
      <c r="AD33" s="14" t="s">
        <v>15</v>
      </c>
      <c r="AE33" s="14" t="s">
        <v>15</v>
      </c>
      <c r="AF33" s="14" t="s">
        <v>15</v>
      </c>
      <c r="AG33" s="113" t="s">
        <v>15</v>
      </c>
      <c r="AH33" s="113" t="s">
        <v>15</v>
      </c>
      <c r="AI33" s="113" t="s">
        <v>15</v>
      </c>
      <c r="AJ33" s="113" t="s">
        <v>15</v>
      </c>
      <c r="AK33" s="113" t="s">
        <v>15</v>
      </c>
      <c r="AL33" s="113" t="s">
        <v>15</v>
      </c>
    </row>
    <row r="34" spans="1:38" x14ac:dyDescent="0.3">
      <c r="A34" s="2">
        <v>1914</v>
      </c>
      <c r="B34" s="14" t="s">
        <v>15</v>
      </c>
      <c r="C34" s="14" t="s">
        <v>15</v>
      </c>
      <c r="D34" s="14" t="s">
        <v>15</v>
      </c>
      <c r="E34" s="14" t="s">
        <v>15</v>
      </c>
      <c r="F34" s="14" t="s">
        <v>15</v>
      </c>
      <c r="G34" s="14" t="s">
        <v>15</v>
      </c>
      <c r="H34" s="14" t="s">
        <v>15</v>
      </c>
      <c r="I34" s="14" t="s">
        <v>15</v>
      </c>
      <c r="J34" s="14" t="s">
        <v>15</v>
      </c>
      <c r="K34" s="14" t="s">
        <v>15</v>
      </c>
      <c r="L34" s="14" t="s">
        <v>15</v>
      </c>
      <c r="M34" s="14" t="s">
        <v>15</v>
      </c>
      <c r="N34" s="14" t="s">
        <v>15</v>
      </c>
      <c r="O34" s="14" t="s">
        <v>15</v>
      </c>
      <c r="P34" s="14" t="s">
        <v>15</v>
      </c>
      <c r="Q34" s="14" t="s">
        <v>15</v>
      </c>
      <c r="R34" s="14" t="s">
        <v>15</v>
      </c>
      <c r="S34" s="14" t="s">
        <v>15</v>
      </c>
      <c r="T34" s="14" t="s">
        <v>15</v>
      </c>
      <c r="U34" s="14" t="s">
        <v>15</v>
      </c>
      <c r="V34" s="14" t="s">
        <v>15</v>
      </c>
      <c r="W34" s="14" t="s">
        <v>15</v>
      </c>
      <c r="X34" s="14" t="s">
        <v>15</v>
      </c>
      <c r="Y34" s="14" t="s">
        <v>15</v>
      </c>
      <c r="Z34" s="14" t="s">
        <v>15</v>
      </c>
      <c r="AA34" s="14" t="s">
        <v>15</v>
      </c>
      <c r="AB34" s="14" t="s">
        <v>15</v>
      </c>
      <c r="AC34" s="14" t="s">
        <v>15</v>
      </c>
      <c r="AD34" s="14" t="s">
        <v>15</v>
      </c>
      <c r="AE34" s="14" t="s">
        <v>15</v>
      </c>
      <c r="AF34" s="14" t="s">
        <v>15</v>
      </c>
      <c r="AG34" s="113" t="s">
        <v>15</v>
      </c>
      <c r="AH34" s="113" t="s">
        <v>15</v>
      </c>
      <c r="AI34" s="113" t="s">
        <v>15</v>
      </c>
      <c r="AJ34" s="113" t="s">
        <v>15</v>
      </c>
      <c r="AK34" s="113" t="s">
        <v>15</v>
      </c>
      <c r="AL34" s="113" t="s">
        <v>15</v>
      </c>
    </row>
    <row r="35" spans="1:38" x14ac:dyDescent="0.3">
      <c r="A35" s="2">
        <v>1915</v>
      </c>
      <c r="B35" s="14" t="s">
        <v>15</v>
      </c>
      <c r="C35" s="14" t="s">
        <v>15</v>
      </c>
      <c r="D35" s="14" t="s">
        <v>15</v>
      </c>
      <c r="E35" s="14" t="s">
        <v>15</v>
      </c>
      <c r="F35" s="14" t="s">
        <v>15</v>
      </c>
      <c r="G35" s="14" t="s">
        <v>15</v>
      </c>
      <c r="H35" s="14" t="s">
        <v>15</v>
      </c>
      <c r="I35" s="14" t="s">
        <v>15</v>
      </c>
      <c r="J35" s="14" t="s">
        <v>15</v>
      </c>
      <c r="K35" s="14" t="s">
        <v>15</v>
      </c>
      <c r="L35" s="14" t="s">
        <v>15</v>
      </c>
      <c r="M35" s="14" t="s">
        <v>15</v>
      </c>
      <c r="N35" s="14" t="s">
        <v>15</v>
      </c>
      <c r="O35" s="14" t="s">
        <v>15</v>
      </c>
      <c r="P35" s="14" t="s">
        <v>15</v>
      </c>
      <c r="Q35" s="14" t="s">
        <v>15</v>
      </c>
      <c r="R35" s="14" t="s">
        <v>15</v>
      </c>
      <c r="S35" s="14" t="s">
        <v>15</v>
      </c>
      <c r="T35" s="14" t="s">
        <v>15</v>
      </c>
      <c r="U35" s="14" t="s">
        <v>15</v>
      </c>
      <c r="V35" s="14" t="s">
        <v>15</v>
      </c>
      <c r="W35" s="14" t="s">
        <v>15</v>
      </c>
      <c r="X35" s="14" t="s">
        <v>15</v>
      </c>
      <c r="Y35" s="14" t="s">
        <v>15</v>
      </c>
      <c r="Z35" s="14" t="s">
        <v>15</v>
      </c>
      <c r="AA35" s="14" t="s">
        <v>15</v>
      </c>
      <c r="AB35" s="14" t="s">
        <v>15</v>
      </c>
      <c r="AC35" s="14" t="s">
        <v>15</v>
      </c>
      <c r="AD35" s="14" t="s">
        <v>15</v>
      </c>
      <c r="AE35" s="14" t="s">
        <v>15</v>
      </c>
      <c r="AF35" s="14" t="s">
        <v>15</v>
      </c>
      <c r="AG35" s="113" t="s">
        <v>15</v>
      </c>
      <c r="AH35" s="113" t="s">
        <v>15</v>
      </c>
      <c r="AI35" s="113" t="s">
        <v>15</v>
      </c>
      <c r="AJ35" s="113" t="s">
        <v>15</v>
      </c>
      <c r="AK35" s="113" t="s">
        <v>15</v>
      </c>
      <c r="AL35" s="113" t="s">
        <v>15</v>
      </c>
    </row>
    <row r="36" spans="1:38" x14ac:dyDescent="0.3">
      <c r="A36" s="2">
        <v>1916</v>
      </c>
      <c r="B36" s="14" t="s">
        <v>15</v>
      </c>
      <c r="C36" s="14" t="s">
        <v>15</v>
      </c>
      <c r="D36" s="14" t="s">
        <v>15</v>
      </c>
      <c r="E36" s="14" t="s">
        <v>15</v>
      </c>
      <c r="F36" s="14" t="s">
        <v>15</v>
      </c>
      <c r="G36" s="14" t="s">
        <v>15</v>
      </c>
      <c r="H36" s="14" t="s">
        <v>15</v>
      </c>
      <c r="I36" s="14" t="s">
        <v>15</v>
      </c>
      <c r="J36" s="14" t="s">
        <v>15</v>
      </c>
      <c r="K36" s="14" t="s">
        <v>15</v>
      </c>
      <c r="L36" s="14" t="s">
        <v>15</v>
      </c>
      <c r="M36" s="14" t="s">
        <v>15</v>
      </c>
      <c r="N36" s="14" t="s">
        <v>15</v>
      </c>
      <c r="O36" s="14" t="s">
        <v>15</v>
      </c>
      <c r="P36" s="14" t="s">
        <v>15</v>
      </c>
      <c r="Q36" s="14" t="s">
        <v>15</v>
      </c>
      <c r="R36" s="14" t="s">
        <v>15</v>
      </c>
      <c r="S36" s="14" t="s">
        <v>15</v>
      </c>
      <c r="T36" s="14" t="s">
        <v>15</v>
      </c>
      <c r="U36" s="14" t="s">
        <v>15</v>
      </c>
      <c r="V36" s="14" t="s">
        <v>15</v>
      </c>
      <c r="W36" s="14" t="s">
        <v>15</v>
      </c>
      <c r="X36" s="14" t="s">
        <v>15</v>
      </c>
      <c r="Y36" s="14" t="s">
        <v>15</v>
      </c>
      <c r="Z36" s="14" t="s">
        <v>15</v>
      </c>
      <c r="AA36" s="14" t="s">
        <v>15</v>
      </c>
      <c r="AB36" s="14" t="s">
        <v>15</v>
      </c>
      <c r="AC36" s="14" t="s">
        <v>15</v>
      </c>
      <c r="AD36" s="14" t="s">
        <v>15</v>
      </c>
      <c r="AE36" s="14" t="s">
        <v>15</v>
      </c>
      <c r="AF36" s="14" t="s">
        <v>15</v>
      </c>
      <c r="AG36" s="113" t="s">
        <v>15</v>
      </c>
      <c r="AH36" s="113" t="s">
        <v>15</v>
      </c>
      <c r="AI36" s="113" t="s">
        <v>15</v>
      </c>
      <c r="AJ36" s="113" t="s">
        <v>15</v>
      </c>
      <c r="AK36" s="113" t="s">
        <v>15</v>
      </c>
      <c r="AL36" s="113" t="s">
        <v>15</v>
      </c>
    </row>
    <row r="37" spans="1:38" x14ac:dyDescent="0.3">
      <c r="A37" s="2">
        <v>1917</v>
      </c>
      <c r="B37" s="14" t="s">
        <v>15</v>
      </c>
      <c r="C37" s="14" t="s">
        <v>15</v>
      </c>
      <c r="D37" s="14" t="s">
        <v>15</v>
      </c>
      <c r="E37" s="14" t="s">
        <v>15</v>
      </c>
      <c r="F37" s="14" t="s">
        <v>15</v>
      </c>
      <c r="G37" s="14" t="s">
        <v>15</v>
      </c>
      <c r="H37" s="14" t="s">
        <v>15</v>
      </c>
      <c r="I37" s="14" t="s">
        <v>15</v>
      </c>
      <c r="J37" s="14" t="s">
        <v>15</v>
      </c>
      <c r="K37" s="14" t="s">
        <v>15</v>
      </c>
      <c r="L37" s="14" t="s">
        <v>15</v>
      </c>
      <c r="M37" s="14" t="s">
        <v>15</v>
      </c>
      <c r="N37" s="14" t="s">
        <v>15</v>
      </c>
      <c r="O37" s="14" t="s">
        <v>15</v>
      </c>
      <c r="P37" s="14" t="s">
        <v>15</v>
      </c>
      <c r="Q37" s="14" t="s">
        <v>15</v>
      </c>
      <c r="R37" s="14" t="s">
        <v>15</v>
      </c>
      <c r="S37" s="14" t="s">
        <v>15</v>
      </c>
      <c r="T37" s="14" t="s">
        <v>15</v>
      </c>
      <c r="U37" s="14" t="s">
        <v>15</v>
      </c>
      <c r="V37" s="14" t="s">
        <v>15</v>
      </c>
      <c r="W37" s="14" t="s">
        <v>15</v>
      </c>
      <c r="X37" s="14" t="s">
        <v>15</v>
      </c>
      <c r="Y37" s="14" t="s">
        <v>15</v>
      </c>
      <c r="Z37" s="14" t="s">
        <v>15</v>
      </c>
      <c r="AA37" s="14" t="s">
        <v>15</v>
      </c>
      <c r="AB37" s="14" t="s">
        <v>15</v>
      </c>
      <c r="AC37" s="14" t="s">
        <v>15</v>
      </c>
      <c r="AD37" s="14" t="s">
        <v>15</v>
      </c>
      <c r="AE37" s="14" t="s">
        <v>15</v>
      </c>
      <c r="AF37" s="14" t="s">
        <v>15</v>
      </c>
      <c r="AG37" s="113" t="s">
        <v>15</v>
      </c>
      <c r="AH37" s="113" t="s">
        <v>15</v>
      </c>
      <c r="AI37" s="113" t="s">
        <v>15</v>
      </c>
      <c r="AJ37" s="113" t="s">
        <v>15</v>
      </c>
      <c r="AK37" s="113" t="s">
        <v>15</v>
      </c>
      <c r="AL37" s="113" t="s">
        <v>15</v>
      </c>
    </row>
    <row r="38" spans="1:38" x14ac:dyDescent="0.3">
      <c r="A38" s="2">
        <v>1918</v>
      </c>
      <c r="B38" s="14" t="s">
        <v>15</v>
      </c>
      <c r="C38" s="14" t="s">
        <v>15</v>
      </c>
      <c r="D38" s="14" t="s">
        <v>15</v>
      </c>
      <c r="E38" s="14" t="s">
        <v>15</v>
      </c>
      <c r="F38" s="14" t="s">
        <v>15</v>
      </c>
      <c r="G38" s="14" t="s">
        <v>15</v>
      </c>
      <c r="H38" s="14" t="s">
        <v>15</v>
      </c>
      <c r="I38" s="14" t="s">
        <v>15</v>
      </c>
      <c r="J38" s="14" t="s">
        <v>15</v>
      </c>
      <c r="K38" s="14" t="s">
        <v>15</v>
      </c>
      <c r="L38" s="14" t="s">
        <v>15</v>
      </c>
      <c r="M38" s="14" t="s">
        <v>15</v>
      </c>
      <c r="N38" s="14" t="s">
        <v>15</v>
      </c>
      <c r="O38" s="14" t="s">
        <v>15</v>
      </c>
      <c r="P38" s="14" t="s">
        <v>15</v>
      </c>
      <c r="Q38" s="14" t="s">
        <v>15</v>
      </c>
      <c r="R38" s="14" t="s">
        <v>15</v>
      </c>
      <c r="S38" s="14" t="s">
        <v>15</v>
      </c>
      <c r="T38" s="14" t="s">
        <v>15</v>
      </c>
      <c r="U38" s="14" t="s">
        <v>15</v>
      </c>
      <c r="V38" s="14" t="s">
        <v>15</v>
      </c>
      <c r="W38" s="14" t="s">
        <v>15</v>
      </c>
      <c r="X38" s="14" t="s">
        <v>15</v>
      </c>
      <c r="Y38" s="14" t="s">
        <v>15</v>
      </c>
      <c r="Z38" s="14" t="s">
        <v>15</v>
      </c>
      <c r="AA38" s="14" t="s">
        <v>15</v>
      </c>
      <c r="AB38" s="14" t="s">
        <v>15</v>
      </c>
      <c r="AC38" s="14" t="s">
        <v>15</v>
      </c>
      <c r="AD38" s="14" t="s">
        <v>15</v>
      </c>
      <c r="AE38" s="14" t="s">
        <v>15</v>
      </c>
      <c r="AF38" s="14" t="s">
        <v>15</v>
      </c>
      <c r="AG38" s="113" t="s">
        <v>15</v>
      </c>
      <c r="AH38" s="113" t="s">
        <v>15</v>
      </c>
      <c r="AI38" s="113" t="s">
        <v>15</v>
      </c>
      <c r="AJ38" s="113" t="s">
        <v>15</v>
      </c>
      <c r="AK38" s="113" t="s">
        <v>15</v>
      </c>
      <c r="AL38" s="113" t="s">
        <v>15</v>
      </c>
    </row>
    <row r="39" spans="1:38" x14ac:dyDescent="0.3">
      <c r="A39" s="2">
        <v>1919</v>
      </c>
      <c r="B39" s="14" t="s">
        <v>15</v>
      </c>
      <c r="C39" s="14" t="s">
        <v>15</v>
      </c>
      <c r="D39" s="14" t="s">
        <v>15</v>
      </c>
      <c r="E39" s="14" t="s">
        <v>15</v>
      </c>
      <c r="F39" s="14" t="s">
        <v>15</v>
      </c>
      <c r="G39" s="14" t="s">
        <v>15</v>
      </c>
      <c r="H39" s="14" t="s">
        <v>15</v>
      </c>
      <c r="I39" s="14" t="s">
        <v>15</v>
      </c>
      <c r="J39" s="14" t="s">
        <v>15</v>
      </c>
      <c r="K39" s="14" t="s">
        <v>15</v>
      </c>
      <c r="L39" s="14" t="s">
        <v>15</v>
      </c>
      <c r="M39" s="14" t="s">
        <v>15</v>
      </c>
      <c r="N39" s="14" t="s">
        <v>15</v>
      </c>
      <c r="O39" s="14" t="s">
        <v>15</v>
      </c>
      <c r="P39" s="14" t="s">
        <v>15</v>
      </c>
      <c r="Q39" s="14" t="s">
        <v>15</v>
      </c>
      <c r="R39" s="14" t="s">
        <v>15</v>
      </c>
      <c r="S39" s="14" t="s">
        <v>15</v>
      </c>
      <c r="T39" s="14" t="s">
        <v>15</v>
      </c>
      <c r="U39" s="14" t="s">
        <v>15</v>
      </c>
      <c r="V39" s="14" t="s">
        <v>15</v>
      </c>
      <c r="W39" s="14" t="s">
        <v>15</v>
      </c>
      <c r="X39" s="14" t="s">
        <v>15</v>
      </c>
      <c r="Y39" s="14" t="s">
        <v>15</v>
      </c>
      <c r="Z39" s="14" t="s">
        <v>15</v>
      </c>
      <c r="AA39" s="14" t="s">
        <v>15</v>
      </c>
      <c r="AB39" s="14" t="s">
        <v>15</v>
      </c>
      <c r="AC39" s="14" t="s">
        <v>15</v>
      </c>
      <c r="AD39" s="14" t="s">
        <v>15</v>
      </c>
      <c r="AE39" s="14" t="s">
        <v>15</v>
      </c>
      <c r="AF39" s="14" t="s">
        <v>15</v>
      </c>
      <c r="AG39" s="113" t="s">
        <v>15</v>
      </c>
      <c r="AH39" s="113" t="s">
        <v>15</v>
      </c>
      <c r="AI39" s="113" t="s">
        <v>15</v>
      </c>
      <c r="AJ39" s="113" t="s">
        <v>15</v>
      </c>
      <c r="AK39" s="113" t="s">
        <v>15</v>
      </c>
      <c r="AL39" s="113" t="s">
        <v>15</v>
      </c>
    </row>
    <row r="40" spans="1:38" x14ac:dyDescent="0.3">
      <c r="A40" s="2">
        <v>1920</v>
      </c>
      <c r="B40" s="14" t="s">
        <v>15</v>
      </c>
      <c r="C40" s="14" t="s">
        <v>15</v>
      </c>
      <c r="D40" s="14" t="s">
        <v>15</v>
      </c>
      <c r="E40" s="14" t="s">
        <v>15</v>
      </c>
      <c r="F40" s="14" t="s">
        <v>15</v>
      </c>
      <c r="G40" s="14" t="s">
        <v>15</v>
      </c>
      <c r="H40" s="14" t="s">
        <v>15</v>
      </c>
      <c r="I40" s="14" t="s">
        <v>15</v>
      </c>
      <c r="J40" s="14" t="s">
        <v>15</v>
      </c>
      <c r="K40" s="14" t="s">
        <v>15</v>
      </c>
      <c r="L40" s="14" t="s">
        <v>15</v>
      </c>
      <c r="M40" s="14" t="s">
        <v>15</v>
      </c>
      <c r="N40" s="14" t="s">
        <v>15</v>
      </c>
      <c r="O40" s="14" t="s">
        <v>15</v>
      </c>
      <c r="P40" s="14" t="s">
        <v>15</v>
      </c>
      <c r="Q40" s="14" t="s">
        <v>15</v>
      </c>
      <c r="R40" s="14" t="s">
        <v>15</v>
      </c>
      <c r="S40" s="14" t="s">
        <v>15</v>
      </c>
      <c r="T40" s="14" t="s">
        <v>15</v>
      </c>
      <c r="U40" s="14" t="s">
        <v>15</v>
      </c>
      <c r="V40" s="14" t="s">
        <v>15</v>
      </c>
      <c r="W40" s="14" t="s">
        <v>15</v>
      </c>
      <c r="X40" s="14" t="s">
        <v>15</v>
      </c>
      <c r="Y40" s="14" t="s">
        <v>15</v>
      </c>
      <c r="Z40" s="14" t="s">
        <v>15</v>
      </c>
      <c r="AA40" s="14" t="s">
        <v>15</v>
      </c>
      <c r="AB40" s="14" t="s">
        <v>15</v>
      </c>
      <c r="AC40" s="14" t="s">
        <v>15</v>
      </c>
      <c r="AD40" s="14" t="s">
        <v>15</v>
      </c>
      <c r="AE40" s="14" t="s">
        <v>15</v>
      </c>
      <c r="AF40" s="14" t="s">
        <v>15</v>
      </c>
      <c r="AG40" s="113" t="s">
        <v>15</v>
      </c>
      <c r="AH40" s="113" t="s">
        <v>15</v>
      </c>
      <c r="AI40" s="113" t="s">
        <v>15</v>
      </c>
      <c r="AJ40" s="113" t="s">
        <v>15</v>
      </c>
      <c r="AK40" s="113" t="s">
        <v>15</v>
      </c>
      <c r="AL40" s="113" t="s">
        <v>15</v>
      </c>
    </row>
    <row r="41" spans="1:38" x14ac:dyDescent="0.3">
      <c r="A41" s="2">
        <v>1921</v>
      </c>
      <c r="B41" s="14" t="s">
        <v>15</v>
      </c>
      <c r="C41" s="14" t="s">
        <v>15</v>
      </c>
      <c r="D41" s="14" t="s">
        <v>15</v>
      </c>
      <c r="E41" s="14" t="s">
        <v>15</v>
      </c>
      <c r="F41" s="14" t="s">
        <v>15</v>
      </c>
      <c r="G41" s="14" t="s">
        <v>15</v>
      </c>
      <c r="H41" s="14" t="s">
        <v>15</v>
      </c>
      <c r="I41" s="14" t="s">
        <v>15</v>
      </c>
      <c r="J41" s="14" t="s">
        <v>15</v>
      </c>
      <c r="K41" s="14" t="s">
        <v>15</v>
      </c>
      <c r="L41" s="14" t="s">
        <v>15</v>
      </c>
      <c r="M41" s="14" t="s">
        <v>15</v>
      </c>
      <c r="N41" s="14" t="s">
        <v>15</v>
      </c>
      <c r="O41" s="14" t="s">
        <v>15</v>
      </c>
      <c r="P41" s="14" t="s">
        <v>15</v>
      </c>
      <c r="Q41" s="14" t="s">
        <v>15</v>
      </c>
      <c r="R41" s="14" t="s">
        <v>15</v>
      </c>
      <c r="S41" s="14" t="s">
        <v>15</v>
      </c>
      <c r="T41" s="14" t="s">
        <v>15</v>
      </c>
      <c r="U41" s="14" t="s">
        <v>15</v>
      </c>
      <c r="V41" s="14" t="s">
        <v>15</v>
      </c>
      <c r="W41" s="14" t="s">
        <v>15</v>
      </c>
      <c r="X41" s="14" t="s">
        <v>15</v>
      </c>
      <c r="Y41" s="14" t="s">
        <v>15</v>
      </c>
      <c r="Z41" s="14" t="s">
        <v>15</v>
      </c>
      <c r="AA41" s="14" t="s">
        <v>15</v>
      </c>
      <c r="AB41" s="14" t="s">
        <v>15</v>
      </c>
      <c r="AC41" s="14" t="s">
        <v>15</v>
      </c>
      <c r="AD41" s="14" t="s">
        <v>15</v>
      </c>
      <c r="AE41" s="14" t="s">
        <v>15</v>
      </c>
      <c r="AF41" s="14" t="s">
        <v>15</v>
      </c>
      <c r="AG41" s="113" t="s">
        <v>15</v>
      </c>
      <c r="AH41" s="113" t="s">
        <v>15</v>
      </c>
      <c r="AI41" s="113" t="s">
        <v>15</v>
      </c>
      <c r="AJ41" s="113" t="s">
        <v>15</v>
      </c>
      <c r="AK41" s="113" t="s">
        <v>15</v>
      </c>
      <c r="AL41" s="113" t="s">
        <v>15</v>
      </c>
    </row>
    <row r="42" spans="1:38" x14ac:dyDescent="0.3">
      <c r="A42" s="2">
        <v>1922</v>
      </c>
      <c r="B42" s="14" t="s">
        <v>15</v>
      </c>
      <c r="C42" s="14" t="s">
        <v>15</v>
      </c>
      <c r="D42" s="14" t="s">
        <v>15</v>
      </c>
      <c r="E42" s="14" t="s">
        <v>15</v>
      </c>
      <c r="F42" s="14" t="s">
        <v>15</v>
      </c>
      <c r="G42" s="14" t="s">
        <v>15</v>
      </c>
      <c r="H42" s="14" t="s">
        <v>15</v>
      </c>
      <c r="I42" s="14" t="s">
        <v>15</v>
      </c>
      <c r="J42" s="14" t="s">
        <v>15</v>
      </c>
      <c r="K42" s="14" t="s">
        <v>15</v>
      </c>
      <c r="L42" s="14" t="s">
        <v>15</v>
      </c>
      <c r="M42" s="14" t="s">
        <v>15</v>
      </c>
      <c r="N42" s="14" t="s">
        <v>15</v>
      </c>
      <c r="O42" s="14" t="s">
        <v>15</v>
      </c>
      <c r="P42" s="14" t="s">
        <v>15</v>
      </c>
      <c r="Q42" s="14" t="s">
        <v>15</v>
      </c>
      <c r="R42" s="14" t="s">
        <v>15</v>
      </c>
      <c r="S42" s="14" t="s">
        <v>15</v>
      </c>
      <c r="T42" s="14" t="s">
        <v>15</v>
      </c>
      <c r="U42" s="14" t="s">
        <v>15</v>
      </c>
      <c r="V42" s="14" t="s">
        <v>15</v>
      </c>
      <c r="W42" s="14" t="s">
        <v>15</v>
      </c>
      <c r="X42" s="14" t="s">
        <v>15</v>
      </c>
      <c r="Y42" s="14" t="s">
        <v>15</v>
      </c>
      <c r="Z42" s="14" t="s">
        <v>15</v>
      </c>
      <c r="AA42" s="14" t="s">
        <v>15</v>
      </c>
      <c r="AB42" s="14" t="s">
        <v>15</v>
      </c>
      <c r="AC42" s="14" t="s">
        <v>15</v>
      </c>
      <c r="AD42" s="14" t="s">
        <v>15</v>
      </c>
      <c r="AE42" s="14" t="s">
        <v>15</v>
      </c>
      <c r="AF42" s="14" t="s">
        <v>15</v>
      </c>
      <c r="AG42" s="113" t="s">
        <v>15</v>
      </c>
      <c r="AH42" s="113" t="s">
        <v>15</v>
      </c>
      <c r="AI42" s="113" t="s">
        <v>15</v>
      </c>
      <c r="AJ42" s="113" t="s">
        <v>15</v>
      </c>
      <c r="AK42" s="113" t="s">
        <v>15</v>
      </c>
      <c r="AL42" s="113" t="s">
        <v>15</v>
      </c>
    </row>
    <row r="43" spans="1:38" x14ac:dyDescent="0.3">
      <c r="A43" s="2">
        <v>1923</v>
      </c>
      <c r="B43" s="14" t="s">
        <v>15</v>
      </c>
      <c r="C43" s="14" t="s">
        <v>15</v>
      </c>
      <c r="D43" s="14" t="s">
        <v>15</v>
      </c>
      <c r="E43" s="14" t="s">
        <v>15</v>
      </c>
      <c r="F43" s="14" t="s">
        <v>15</v>
      </c>
      <c r="G43" s="14" t="s">
        <v>15</v>
      </c>
      <c r="H43" s="14" t="s">
        <v>15</v>
      </c>
      <c r="I43" s="14" t="s">
        <v>15</v>
      </c>
      <c r="J43" s="14" t="s">
        <v>15</v>
      </c>
      <c r="K43" s="14" t="s">
        <v>15</v>
      </c>
      <c r="L43" s="14" t="s">
        <v>15</v>
      </c>
      <c r="M43" s="14" t="s">
        <v>15</v>
      </c>
      <c r="N43" s="14" t="s">
        <v>15</v>
      </c>
      <c r="O43" s="14" t="s">
        <v>15</v>
      </c>
      <c r="P43" s="14" t="s">
        <v>15</v>
      </c>
      <c r="Q43" s="14" t="s">
        <v>15</v>
      </c>
      <c r="R43" s="14" t="s">
        <v>15</v>
      </c>
      <c r="S43" s="14" t="s">
        <v>15</v>
      </c>
      <c r="T43" s="14" t="s">
        <v>15</v>
      </c>
      <c r="U43" s="14" t="s">
        <v>15</v>
      </c>
      <c r="V43" s="14" t="s">
        <v>15</v>
      </c>
      <c r="W43" s="14" t="s">
        <v>15</v>
      </c>
      <c r="X43" s="14" t="s">
        <v>15</v>
      </c>
      <c r="Y43" s="14" t="s">
        <v>15</v>
      </c>
      <c r="Z43" s="14" t="s">
        <v>15</v>
      </c>
      <c r="AA43" s="14" t="s">
        <v>15</v>
      </c>
      <c r="AB43" s="14" t="s">
        <v>15</v>
      </c>
      <c r="AC43" s="14" t="s">
        <v>15</v>
      </c>
      <c r="AD43" s="14" t="s">
        <v>15</v>
      </c>
      <c r="AE43" s="14" t="s">
        <v>15</v>
      </c>
      <c r="AF43" s="14" t="s">
        <v>15</v>
      </c>
      <c r="AG43" s="113" t="s">
        <v>15</v>
      </c>
      <c r="AH43" s="113" t="s">
        <v>15</v>
      </c>
      <c r="AI43" s="113" t="s">
        <v>15</v>
      </c>
      <c r="AJ43" s="113" t="s">
        <v>15</v>
      </c>
      <c r="AK43" s="113" t="s">
        <v>15</v>
      </c>
      <c r="AL43" s="113" t="s">
        <v>15</v>
      </c>
    </row>
    <row r="44" spans="1:38" x14ac:dyDescent="0.3">
      <c r="A44" s="2">
        <v>1924</v>
      </c>
      <c r="B44" s="14" t="s">
        <v>15</v>
      </c>
      <c r="C44" s="14" t="s">
        <v>15</v>
      </c>
      <c r="D44" s="14" t="s">
        <v>15</v>
      </c>
      <c r="E44" s="14" t="s">
        <v>15</v>
      </c>
      <c r="F44" s="14" t="s">
        <v>15</v>
      </c>
      <c r="G44" s="14" t="s">
        <v>15</v>
      </c>
      <c r="H44" s="14" t="s">
        <v>15</v>
      </c>
      <c r="I44" s="14" t="s">
        <v>15</v>
      </c>
      <c r="J44" s="14" t="s">
        <v>15</v>
      </c>
      <c r="K44" s="14" t="s">
        <v>15</v>
      </c>
      <c r="L44" s="14" t="s">
        <v>15</v>
      </c>
      <c r="M44" s="14" t="s">
        <v>15</v>
      </c>
      <c r="N44" s="14" t="s">
        <v>15</v>
      </c>
      <c r="O44" s="14" t="s">
        <v>15</v>
      </c>
      <c r="P44" s="14" t="s">
        <v>15</v>
      </c>
      <c r="Q44" s="14" t="s">
        <v>15</v>
      </c>
      <c r="R44" s="14" t="s">
        <v>15</v>
      </c>
      <c r="S44" s="14" t="s">
        <v>15</v>
      </c>
      <c r="T44" s="14" t="s">
        <v>15</v>
      </c>
      <c r="U44" s="14" t="s">
        <v>15</v>
      </c>
      <c r="V44" s="14" t="s">
        <v>15</v>
      </c>
      <c r="W44" s="14" t="s">
        <v>15</v>
      </c>
      <c r="X44" s="14" t="s">
        <v>15</v>
      </c>
      <c r="Y44" s="14" t="s">
        <v>15</v>
      </c>
      <c r="Z44" s="14" t="s">
        <v>15</v>
      </c>
      <c r="AA44" s="14" t="s">
        <v>15</v>
      </c>
      <c r="AB44" s="14" t="s">
        <v>15</v>
      </c>
      <c r="AC44" s="14" t="s">
        <v>15</v>
      </c>
      <c r="AD44" s="14" t="s">
        <v>15</v>
      </c>
      <c r="AE44" s="14" t="s">
        <v>15</v>
      </c>
      <c r="AF44" s="14" t="s">
        <v>15</v>
      </c>
      <c r="AG44" s="113" t="s">
        <v>15</v>
      </c>
      <c r="AH44" s="113" t="s">
        <v>15</v>
      </c>
      <c r="AI44" s="113" t="s">
        <v>15</v>
      </c>
      <c r="AJ44" s="113" t="s">
        <v>15</v>
      </c>
      <c r="AK44" s="113" t="s">
        <v>15</v>
      </c>
      <c r="AL44" s="113" t="s">
        <v>15</v>
      </c>
    </row>
    <row r="45" spans="1:38" x14ac:dyDescent="0.3">
      <c r="A45" s="2">
        <v>1925</v>
      </c>
      <c r="B45" s="14" t="s">
        <v>15</v>
      </c>
      <c r="C45" s="14" t="s">
        <v>15</v>
      </c>
      <c r="D45" s="14" t="s">
        <v>15</v>
      </c>
      <c r="E45" s="14" t="s">
        <v>15</v>
      </c>
      <c r="F45" s="14" t="s">
        <v>15</v>
      </c>
      <c r="G45" s="14" t="s">
        <v>15</v>
      </c>
      <c r="H45" s="14" t="s">
        <v>15</v>
      </c>
      <c r="I45" s="14" t="s">
        <v>15</v>
      </c>
      <c r="J45" s="14" t="s">
        <v>15</v>
      </c>
      <c r="K45" s="14" t="s">
        <v>15</v>
      </c>
      <c r="L45" s="14" t="s">
        <v>15</v>
      </c>
      <c r="M45" s="14" t="s">
        <v>15</v>
      </c>
      <c r="N45" s="14" t="s">
        <v>15</v>
      </c>
      <c r="O45" s="14" t="s">
        <v>15</v>
      </c>
      <c r="P45" s="14" t="s">
        <v>15</v>
      </c>
      <c r="Q45" s="14" t="s">
        <v>15</v>
      </c>
      <c r="R45" s="14" t="s">
        <v>15</v>
      </c>
      <c r="S45" s="14" t="s">
        <v>15</v>
      </c>
      <c r="T45" s="14" t="s">
        <v>15</v>
      </c>
      <c r="U45" s="14" t="s">
        <v>15</v>
      </c>
      <c r="V45" s="14" t="s">
        <v>15</v>
      </c>
      <c r="W45" s="14" t="s">
        <v>15</v>
      </c>
      <c r="X45" s="14" t="s">
        <v>15</v>
      </c>
      <c r="Y45" s="14" t="s">
        <v>15</v>
      </c>
      <c r="Z45" s="14" t="s">
        <v>15</v>
      </c>
      <c r="AA45" s="14" t="s">
        <v>15</v>
      </c>
      <c r="AB45" s="14" t="s">
        <v>15</v>
      </c>
      <c r="AC45" s="14" t="s">
        <v>15</v>
      </c>
      <c r="AD45" s="14" t="s">
        <v>15</v>
      </c>
      <c r="AE45" s="14" t="s">
        <v>15</v>
      </c>
      <c r="AF45" s="14" t="s">
        <v>15</v>
      </c>
      <c r="AG45" s="113" t="s">
        <v>15</v>
      </c>
      <c r="AH45" s="113" t="s">
        <v>15</v>
      </c>
      <c r="AI45" s="113" t="s">
        <v>15</v>
      </c>
      <c r="AJ45" s="113" t="s">
        <v>15</v>
      </c>
      <c r="AK45" s="113" t="s">
        <v>15</v>
      </c>
      <c r="AL45" s="113" t="s">
        <v>15</v>
      </c>
    </row>
    <row r="46" spans="1:38" x14ac:dyDescent="0.3">
      <c r="A46" s="2">
        <v>1926</v>
      </c>
      <c r="B46" s="14" t="s">
        <v>15</v>
      </c>
      <c r="C46" s="14" t="s">
        <v>15</v>
      </c>
      <c r="D46" s="14" t="s">
        <v>15</v>
      </c>
      <c r="E46" s="14" t="s">
        <v>15</v>
      </c>
      <c r="F46" s="14" t="s">
        <v>15</v>
      </c>
      <c r="G46" s="14" t="s">
        <v>15</v>
      </c>
      <c r="H46" s="14" t="s">
        <v>15</v>
      </c>
      <c r="I46" s="14" t="s">
        <v>15</v>
      </c>
      <c r="J46" s="14" t="s">
        <v>15</v>
      </c>
      <c r="K46" s="14" t="s">
        <v>15</v>
      </c>
      <c r="L46" s="14" t="s">
        <v>15</v>
      </c>
      <c r="M46" s="14" t="s">
        <v>15</v>
      </c>
      <c r="N46" s="14" t="s">
        <v>15</v>
      </c>
      <c r="O46" s="14" t="s">
        <v>15</v>
      </c>
      <c r="P46" s="14" t="s">
        <v>15</v>
      </c>
      <c r="Q46" s="14" t="s">
        <v>15</v>
      </c>
      <c r="R46" s="14" t="s">
        <v>15</v>
      </c>
      <c r="S46" s="14" t="s">
        <v>15</v>
      </c>
      <c r="T46" s="14" t="s">
        <v>15</v>
      </c>
      <c r="U46" s="14" t="s">
        <v>15</v>
      </c>
      <c r="V46" s="14" t="s">
        <v>15</v>
      </c>
      <c r="W46" s="14" t="s">
        <v>15</v>
      </c>
      <c r="X46" s="14" t="s">
        <v>15</v>
      </c>
      <c r="Y46" s="14" t="s">
        <v>15</v>
      </c>
      <c r="Z46" s="14" t="s">
        <v>15</v>
      </c>
      <c r="AA46" s="14" t="s">
        <v>15</v>
      </c>
      <c r="AB46" s="14" t="s">
        <v>15</v>
      </c>
      <c r="AC46" s="14" t="s">
        <v>15</v>
      </c>
      <c r="AD46" s="14" t="s">
        <v>15</v>
      </c>
      <c r="AE46" s="14" t="s">
        <v>15</v>
      </c>
      <c r="AF46" s="14" t="s">
        <v>15</v>
      </c>
      <c r="AG46" s="113" t="s">
        <v>15</v>
      </c>
      <c r="AH46" s="113" t="s">
        <v>15</v>
      </c>
      <c r="AI46" s="113" t="s">
        <v>15</v>
      </c>
      <c r="AJ46" s="113" t="s">
        <v>15</v>
      </c>
      <c r="AK46" s="113" t="s">
        <v>15</v>
      </c>
      <c r="AL46" s="113" t="s">
        <v>15</v>
      </c>
    </row>
    <row r="47" spans="1:38" x14ac:dyDescent="0.3">
      <c r="A47" s="2">
        <v>1927</v>
      </c>
      <c r="B47" s="14" t="s">
        <v>15</v>
      </c>
      <c r="C47" s="14" t="s">
        <v>15</v>
      </c>
      <c r="D47" s="14" t="s">
        <v>15</v>
      </c>
      <c r="E47" s="14" t="s">
        <v>15</v>
      </c>
      <c r="F47" s="14" t="s">
        <v>15</v>
      </c>
      <c r="G47" s="14" t="s">
        <v>15</v>
      </c>
      <c r="H47" s="14" t="s">
        <v>15</v>
      </c>
      <c r="I47" s="14" t="s">
        <v>15</v>
      </c>
      <c r="J47" s="14" t="s">
        <v>15</v>
      </c>
      <c r="K47" s="14" t="s">
        <v>15</v>
      </c>
      <c r="L47" s="14" t="s">
        <v>15</v>
      </c>
      <c r="M47" s="14" t="s">
        <v>15</v>
      </c>
      <c r="N47" s="14" t="s">
        <v>15</v>
      </c>
      <c r="O47" s="14" t="s">
        <v>15</v>
      </c>
      <c r="P47" s="14" t="s">
        <v>15</v>
      </c>
      <c r="Q47" s="14" t="s">
        <v>15</v>
      </c>
      <c r="R47" s="14" t="s">
        <v>15</v>
      </c>
      <c r="S47" s="14" t="s">
        <v>15</v>
      </c>
      <c r="T47" s="14" t="s">
        <v>15</v>
      </c>
      <c r="U47" s="14" t="s">
        <v>15</v>
      </c>
      <c r="V47" s="14" t="s">
        <v>15</v>
      </c>
      <c r="W47" s="14" t="s">
        <v>15</v>
      </c>
      <c r="X47" s="14" t="s">
        <v>15</v>
      </c>
      <c r="Y47" s="14" t="s">
        <v>15</v>
      </c>
      <c r="Z47" s="14" t="s">
        <v>15</v>
      </c>
      <c r="AA47" s="14" t="s">
        <v>15</v>
      </c>
      <c r="AB47" s="14" t="s">
        <v>15</v>
      </c>
      <c r="AC47" s="14" t="s">
        <v>15</v>
      </c>
      <c r="AD47" s="14" t="s">
        <v>15</v>
      </c>
      <c r="AE47" s="14" t="s">
        <v>15</v>
      </c>
      <c r="AF47" s="14" t="s">
        <v>15</v>
      </c>
      <c r="AG47" s="113" t="s">
        <v>15</v>
      </c>
      <c r="AH47" s="113" t="s">
        <v>15</v>
      </c>
      <c r="AI47" s="113" t="s">
        <v>15</v>
      </c>
      <c r="AJ47" s="113" t="s">
        <v>15</v>
      </c>
      <c r="AK47" s="113" t="s">
        <v>15</v>
      </c>
      <c r="AL47" s="113" t="s">
        <v>15</v>
      </c>
    </row>
    <row r="48" spans="1:38" x14ac:dyDescent="0.3">
      <c r="A48" s="2">
        <v>1928</v>
      </c>
      <c r="B48" s="14" t="s">
        <v>15</v>
      </c>
      <c r="C48" s="14" t="s">
        <v>15</v>
      </c>
      <c r="D48" s="14" t="s">
        <v>15</v>
      </c>
      <c r="E48" s="14" t="s">
        <v>15</v>
      </c>
      <c r="F48" s="14" t="s">
        <v>15</v>
      </c>
      <c r="G48" s="14" t="s">
        <v>15</v>
      </c>
      <c r="H48" s="14" t="s">
        <v>15</v>
      </c>
      <c r="I48" s="14" t="s">
        <v>15</v>
      </c>
      <c r="J48" s="14" t="s">
        <v>15</v>
      </c>
      <c r="K48" s="14" t="s">
        <v>15</v>
      </c>
      <c r="L48" s="14" t="s">
        <v>15</v>
      </c>
      <c r="M48" s="14" t="s">
        <v>15</v>
      </c>
      <c r="N48" s="14" t="s">
        <v>15</v>
      </c>
      <c r="O48" s="14" t="s">
        <v>15</v>
      </c>
      <c r="P48" s="14" t="s">
        <v>15</v>
      </c>
      <c r="Q48" s="14" t="s">
        <v>15</v>
      </c>
      <c r="R48" s="14" t="s">
        <v>15</v>
      </c>
      <c r="S48" s="14" t="s">
        <v>15</v>
      </c>
      <c r="T48" s="14" t="s">
        <v>15</v>
      </c>
      <c r="U48" s="14" t="s">
        <v>15</v>
      </c>
      <c r="V48" s="14" t="s">
        <v>15</v>
      </c>
      <c r="W48" s="14" t="s">
        <v>15</v>
      </c>
      <c r="X48" s="14" t="s">
        <v>15</v>
      </c>
      <c r="Y48" s="14" t="s">
        <v>15</v>
      </c>
      <c r="Z48" s="14" t="s">
        <v>15</v>
      </c>
      <c r="AA48" s="14" t="s">
        <v>15</v>
      </c>
      <c r="AB48" s="14" t="s">
        <v>15</v>
      </c>
      <c r="AC48" s="14" t="s">
        <v>15</v>
      </c>
      <c r="AD48" s="14" t="s">
        <v>15</v>
      </c>
      <c r="AE48" s="14" t="s">
        <v>15</v>
      </c>
      <c r="AF48" s="14" t="s">
        <v>15</v>
      </c>
      <c r="AG48" s="113" t="s">
        <v>15</v>
      </c>
      <c r="AH48" s="113" t="s">
        <v>15</v>
      </c>
      <c r="AI48" s="113" t="s">
        <v>15</v>
      </c>
      <c r="AJ48" s="113" t="s">
        <v>15</v>
      </c>
      <c r="AK48" s="113" t="s">
        <v>15</v>
      </c>
      <c r="AL48" s="113" t="s">
        <v>15</v>
      </c>
    </row>
    <row r="49" spans="1:38" x14ac:dyDescent="0.3">
      <c r="A49" s="2">
        <v>1929</v>
      </c>
      <c r="B49" s="14" t="s">
        <v>15</v>
      </c>
      <c r="C49" s="14" t="s">
        <v>15</v>
      </c>
      <c r="D49" s="14" t="s">
        <v>15</v>
      </c>
      <c r="E49" s="14" t="s">
        <v>15</v>
      </c>
      <c r="F49" s="14" t="s">
        <v>15</v>
      </c>
      <c r="G49" s="14" t="s">
        <v>15</v>
      </c>
      <c r="H49" s="14" t="s">
        <v>15</v>
      </c>
      <c r="I49" s="14" t="s">
        <v>15</v>
      </c>
      <c r="J49" s="14" t="s">
        <v>15</v>
      </c>
      <c r="K49" s="14" t="s">
        <v>15</v>
      </c>
      <c r="L49" s="14" t="s">
        <v>15</v>
      </c>
      <c r="M49" s="14" t="s">
        <v>15</v>
      </c>
      <c r="N49" s="14" t="s">
        <v>15</v>
      </c>
      <c r="O49" s="14" t="s">
        <v>15</v>
      </c>
      <c r="P49" s="14" t="s">
        <v>15</v>
      </c>
      <c r="Q49" s="14" t="s">
        <v>15</v>
      </c>
      <c r="R49" s="14" t="s">
        <v>15</v>
      </c>
      <c r="S49" s="14" t="s">
        <v>15</v>
      </c>
      <c r="T49" s="14" t="s">
        <v>15</v>
      </c>
      <c r="U49" s="14" t="s">
        <v>15</v>
      </c>
      <c r="V49" s="14" t="s">
        <v>15</v>
      </c>
      <c r="W49" s="14" t="s">
        <v>15</v>
      </c>
      <c r="X49" s="14" t="s">
        <v>15</v>
      </c>
      <c r="Y49" s="14" t="s">
        <v>15</v>
      </c>
      <c r="Z49" s="14" t="s">
        <v>15</v>
      </c>
      <c r="AA49" s="14" t="s">
        <v>15</v>
      </c>
      <c r="AB49" s="14" t="s">
        <v>15</v>
      </c>
      <c r="AC49" s="14" t="s">
        <v>15</v>
      </c>
      <c r="AD49" s="14" t="s">
        <v>15</v>
      </c>
      <c r="AE49" s="14" t="s">
        <v>15</v>
      </c>
      <c r="AF49" s="14" t="s">
        <v>15</v>
      </c>
      <c r="AG49" s="113" t="s">
        <v>15</v>
      </c>
      <c r="AH49" s="113" t="s">
        <v>15</v>
      </c>
      <c r="AI49" s="113" t="s">
        <v>15</v>
      </c>
      <c r="AJ49" s="113" t="s">
        <v>15</v>
      </c>
      <c r="AK49" s="113" t="s">
        <v>15</v>
      </c>
      <c r="AL49" s="113" t="s">
        <v>15</v>
      </c>
    </row>
    <row r="50" spans="1:38" x14ac:dyDescent="0.3">
      <c r="A50" s="2">
        <v>1930</v>
      </c>
      <c r="B50" s="14" t="s">
        <v>15</v>
      </c>
      <c r="C50" s="14" t="s">
        <v>15</v>
      </c>
      <c r="D50" s="14" t="s">
        <v>15</v>
      </c>
      <c r="E50" s="14" t="s">
        <v>15</v>
      </c>
      <c r="F50" s="14" t="s">
        <v>15</v>
      </c>
      <c r="G50" s="14" t="s">
        <v>15</v>
      </c>
      <c r="H50" s="14" t="s">
        <v>15</v>
      </c>
      <c r="I50" s="14" t="s">
        <v>15</v>
      </c>
      <c r="J50" s="14" t="s">
        <v>15</v>
      </c>
      <c r="K50" s="14" t="s">
        <v>15</v>
      </c>
      <c r="L50" s="14" t="s">
        <v>15</v>
      </c>
      <c r="M50" s="14" t="s">
        <v>15</v>
      </c>
      <c r="N50" s="14" t="s">
        <v>15</v>
      </c>
      <c r="O50" s="14" t="s">
        <v>15</v>
      </c>
      <c r="P50" s="14" t="s">
        <v>15</v>
      </c>
      <c r="Q50" s="14" t="s">
        <v>15</v>
      </c>
      <c r="R50" s="14" t="s">
        <v>15</v>
      </c>
      <c r="S50" s="14" t="s">
        <v>15</v>
      </c>
      <c r="T50" s="14" t="s">
        <v>15</v>
      </c>
      <c r="U50" s="14" t="s">
        <v>15</v>
      </c>
      <c r="V50" s="14" t="s">
        <v>15</v>
      </c>
      <c r="W50" s="14" t="s">
        <v>15</v>
      </c>
      <c r="X50" s="14" t="s">
        <v>15</v>
      </c>
      <c r="Y50" s="14" t="s">
        <v>15</v>
      </c>
      <c r="Z50" s="14" t="s">
        <v>15</v>
      </c>
      <c r="AA50" s="14" t="s">
        <v>15</v>
      </c>
      <c r="AB50" s="14" t="s">
        <v>15</v>
      </c>
      <c r="AC50" s="14" t="s">
        <v>15</v>
      </c>
      <c r="AD50" s="14" t="s">
        <v>15</v>
      </c>
      <c r="AE50" s="14" t="s">
        <v>15</v>
      </c>
      <c r="AF50" s="14" t="s">
        <v>15</v>
      </c>
      <c r="AG50" s="113" t="s">
        <v>15</v>
      </c>
      <c r="AH50" s="113" t="s">
        <v>15</v>
      </c>
      <c r="AI50" s="113" t="s">
        <v>15</v>
      </c>
      <c r="AJ50" s="113" t="s">
        <v>15</v>
      </c>
      <c r="AK50" s="113" t="s">
        <v>15</v>
      </c>
      <c r="AL50" s="113" t="s">
        <v>15</v>
      </c>
    </row>
    <row r="51" spans="1:38" x14ac:dyDescent="0.3">
      <c r="A51" s="2">
        <v>1931</v>
      </c>
      <c r="B51" s="14" t="s">
        <v>15</v>
      </c>
      <c r="C51" s="14" t="s">
        <v>15</v>
      </c>
      <c r="D51" s="14" t="s">
        <v>15</v>
      </c>
      <c r="E51" s="14" t="s">
        <v>15</v>
      </c>
      <c r="F51" s="14" t="s">
        <v>15</v>
      </c>
      <c r="G51" s="14" t="s">
        <v>15</v>
      </c>
      <c r="H51" s="14" t="s">
        <v>15</v>
      </c>
      <c r="I51" s="14" t="s">
        <v>15</v>
      </c>
      <c r="J51" s="14" t="s">
        <v>15</v>
      </c>
      <c r="K51" s="14" t="s">
        <v>15</v>
      </c>
      <c r="L51" s="14" t="s">
        <v>15</v>
      </c>
      <c r="M51" s="14" t="s">
        <v>15</v>
      </c>
      <c r="N51" s="14" t="s">
        <v>15</v>
      </c>
      <c r="O51" s="14" t="s">
        <v>15</v>
      </c>
      <c r="P51" s="14" t="s">
        <v>15</v>
      </c>
      <c r="Q51" s="14" t="s">
        <v>15</v>
      </c>
      <c r="R51" s="14" t="s">
        <v>15</v>
      </c>
      <c r="S51" s="14" t="s">
        <v>15</v>
      </c>
      <c r="T51" s="14" t="s">
        <v>15</v>
      </c>
      <c r="U51" s="14" t="s">
        <v>15</v>
      </c>
      <c r="V51" s="14" t="s">
        <v>15</v>
      </c>
      <c r="W51" s="14" t="s">
        <v>15</v>
      </c>
      <c r="X51" s="14" t="s">
        <v>15</v>
      </c>
      <c r="Y51" s="14" t="s">
        <v>15</v>
      </c>
      <c r="Z51" s="14" t="s">
        <v>15</v>
      </c>
      <c r="AA51" s="14" t="s">
        <v>15</v>
      </c>
      <c r="AB51" s="14" t="s">
        <v>15</v>
      </c>
      <c r="AC51" s="14" t="s">
        <v>15</v>
      </c>
      <c r="AD51" s="14" t="s">
        <v>15</v>
      </c>
      <c r="AE51" s="14" t="s">
        <v>15</v>
      </c>
      <c r="AF51" s="14" t="s">
        <v>15</v>
      </c>
      <c r="AG51" s="113" t="s">
        <v>15</v>
      </c>
      <c r="AH51" s="113" t="s">
        <v>15</v>
      </c>
      <c r="AI51" s="113" t="s">
        <v>15</v>
      </c>
      <c r="AJ51" s="113" t="s">
        <v>15</v>
      </c>
      <c r="AK51" s="113" t="s">
        <v>15</v>
      </c>
      <c r="AL51" s="113" t="s">
        <v>15</v>
      </c>
    </row>
    <row r="52" spans="1:38" x14ac:dyDescent="0.3">
      <c r="A52" s="2">
        <v>1932</v>
      </c>
      <c r="B52" s="14" t="s">
        <v>15</v>
      </c>
      <c r="C52" s="14" t="s">
        <v>15</v>
      </c>
      <c r="D52" s="14" t="s">
        <v>15</v>
      </c>
      <c r="E52" s="14" t="s">
        <v>15</v>
      </c>
      <c r="F52" s="14" t="s">
        <v>15</v>
      </c>
      <c r="G52" s="14" t="s">
        <v>15</v>
      </c>
      <c r="H52" s="14" t="s">
        <v>15</v>
      </c>
      <c r="I52" s="14" t="s">
        <v>15</v>
      </c>
      <c r="J52" s="14" t="s">
        <v>15</v>
      </c>
      <c r="K52" s="14" t="s">
        <v>15</v>
      </c>
      <c r="L52" s="14" t="s">
        <v>15</v>
      </c>
      <c r="M52" s="14" t="s">
        <v>15</v>
      </c>
      <c r="N52" s="14" t="s">
        <v>15</v>
      </c>
      <c r="O52" s="14" t="s">
        <v>15</v>
      </c>
      <c r="P52" s="14" t="s">
        <v>15</v>
      </c>
      <c r="Q52" s="14" t="s">
        <v>15</v>
      </c>
      <c r="R52" s="14" t="s">
        <v>15</v>
      </c>
      <c r="S52" s="14" t="s">
        <v>15</v>
      </c>
      <c r="T52" s="14" t="s">
        <v>15</v>
      </c>
      <c r="U52" s="14" t="s">
        <v>15</v>
      </c>
      <c r="V52" s="14" t="s">
        <v>15</v>
      </c>
      <c r="W52" s="14" t="s">
        <v>15</v>
      </c>
      <c r="X52" s="14" t="s">
        <v>15</v>
      </c>
      <c r="Y52" s="14" t="s">
        <v>15</v>
      </c>
      <c r="Z52" s="14" t="s">
        <v>15</v>
      </c>
      <c r="AA52" s="14" t="s">
        <v>15</v>
      </c>
      <c r="AB52" s="14" t="s">
        <v>15</v>
      </c>
      <c r="AC52" s="14" t="s">
        <v>15</v>
      </c>
      <c r="AD52" s="14" t="s">
        <v>15</v>
      </c>
      <c r="AE52" s="14" t="s">
        <v>15</v>
      </c>
      <c r="AF52" s="14" t="s">
        <v>15</v>
      </c>
      <c r="AG52" s="113" t="s">
        <v>15</v>
      </c>
      <c r="AH52" s="113" t="s">
        <v>15</v>
      </c>
      <c r="AI52" s="113" t="s">
        <v>15</v>
      </c>
      <c r="AJ52" s="113" t="s">
        <v>15</v>
      </c>
      <c r="AK52" s="113" t="s">
        <v>15</v>
      </c>
      <c r="AL52" s="113" t="s">
        <v>15</v>
      </c>
    </row>
    <row r="53" spans="1:38" x14ac:dyDescent="0.3">
      <c r="A53" s="2">
        <v>1933</v>
      </c>
      <c r="B53" s="32">
        <f t="shared" ref="B53:B84" si="0">H53+P53+S53+D53</f>
        <v>346</v>
      </c>
      <c r="C53" s="32">
        <f t="shared" ref="C53:C84" si="1">AC53</f>
        <v>334</v>
      </c>
      <c r="D53" s="32">
        <f t="shared" ref="D53:D84" si="2">E53+F53+G53</f>
        <v>10</v>
      </c>
      <c r="E53" s="32">
        <f>'RyO3378'!D53</f>
        <v>10</v>
      </c>
      <c r="F53" s="32">
        <f>'RyO3378'!AN53</f>
        <v>0</v>
      </c>
      <c r="G53" s="32">
        <f>'RyO3378'!BQ53</f>
        <v>0</v>
      </c>
      <c r="H53" s="32">
        <f t="shared" ref="H53:H89" si="3">I53+J53+K53</f>
        <v>324</v>
      </c>
      <c r="I53" s="32">
        <f>'RyO3378'!G53</f>
        <v>30</v>
      </c>
      <c r="J53" s="32">
        <f>'RyO3378'!AO53+'RyO3378'!AP53</f>
        <v>30</v>
      </c>
      <c r="K53" s="32">
        <f>'RyO3378'!BR53+'RyO3378'!BS53</f>
        <v>264</v>
      </c>
      <c r="L53" s="14" t="s">
        <v>15</v>
      </c>
      <c r="M53" s="14" t="s">
        <v>15</v>
      </c>
      <c r="N53" s="14" t="s">
        <v>15</v>
      </c>
      <c r="O53" s="14" t="s">
        <v>15</v>
      </c>
      <c r="P53" s="32">
        <f t="shared" ref="P53:P62" si="4">Q53+R53</f>
        <v>9</v>
      </c>
      <c r="Q53" s="32">
        <f>'RyO3378'!M53+'RyO3378'!K53</f>
        <v>9</v>
      </c>
      <c r="R53" s="32">
        <f>'RyO3378'!BT53</f>
        <v>0</v>
      </c>
      <c r="S53" s="32">
        <f t="shared" ref="S53:S89" si="5">T53+U53</f>
        <v>3</v>
      </c>
      <c r="T53" s="32">
        <f>'RyO3378'!$N53</f>
        <v>0</v>
      </c>
      <c r="U53" s="32">
        <f>'RyO3378'!$AQ53</f>
        <v>3</v>
      </c>
      <c r="V53" s="14" t="s">
        <v>15</v>
      </c>
      <c r="W53" s="14" t="s">
        <v>15</v>
      </c>
      <c r="X53" s="14" t="s">
        <v>15</v>
      </c>
      <c r="Y53" s="32">
        <f t="shared" ref="Y53:Y89" si="6">Z53+AA53+AB53</f>
        <v>346</v>
      </c>
      <c r="Z53" s="32">
        <f t="shared" ref="Z53:Z84" si="7">I53+Q53+T53+E53</f>
        <v>49</v>
      </c>
      <c r="AA53" s="32">
        <f t="shared" ref="AA53:AA84" si="8">J53+U53+F53</f>
        <v>33</v>
      </c>
      <c r="AB53" s="32">
        <f t="shared" ref="AB53:AB84" si="9">K53+R53+G53</f>
        <v>264</v>
      </c>
      <c r="AC53" s="32">
        <f t="shared" ref="AC53:AC89" si="10">AD53+AE53+AF53</f>
        <v>334</v>
      </c>
      <c r="AD53" s="32">
        <f t="shared" ref="AD53:AD84" si="11">I53+E53</f>
        <v>40</v>
      </c>
      <c r="AE53" s="32">
        <f t="shared" ref="AE53:AE84" si="12">J53+F53</f>
        <v>30</v>
      </c>
      <c r="AF53" s="32">
        <f t="shared" ref="AF53:AF84" si="13">K53+G53</f>
        <v>264</v>
      </c>
      <c r="AG53" s="32">
        <f>AH53+AI53+AJ53+AK53+AL53</f>
        <v>49</v>
      </c>
      <c r="AH53" s="32">
        <f>E53</f>
        <v>10</v>
      </c>
      <c r="AI53" s="32">
        <f>I53</f>
        <v>30</v>
      </c>
      <c r="AJ53" s="121">
        <v>0</v>
      </c>
      <c r="AK53" s="32">
        <f>Q53</f>
        <v>9</v>
      </c>
      <c r="AL53" s="32">
        <f>T53</f>
        <v>0</v>
      </c>
    </row>
    <row r="54" spans="1:38" x14ac:dyDescent="0.3">
      <c r="A54" s="2">
        <v>1934</v>
      </c>
      <c r="B54" s="32">
        <f t="shared" si="0"/>
        <v>376</v>
      </c>
      <c r="C54" s="32">
        <f t="shared" si="1"/>
        <v>341</v>
      </c>
      <c r="D54" s="32">
        <f t="shared" si="2"/>
        <v>-11</v>
      </c>
      <c r="E54" s="32">
        <f>'RyO3378'!D54</f>
        <v>-11</v>
      </c>
      <c r="F54" s="32">
        <f>'RyO3378'!AN54</f>
        <v>0</v>
      </c>
      <c r="G54" s="32">
        <f>'RyO3378'!BQ54</f>
        <v>0</v>
      </c>
      <c r="H54" s="32">
        <f t="shared" si="3"/>
        <v>352</v>
      </c>
      <c r="I54" s="32">
        <f>'RyO3378'!G54</f>
        <v>42</v>
      </c>
      <c r="J54" s="32">
        <f>'RyO3378'!AO54+'RyO3378'!AP54</f>
        <v>54</v>
      </c>
      <c r="K54" s="32">
        <f>'RyO3378'!BR54+'RyO3378'!BS54</f>
        <v>256</v>
      </c>
      <c r="L54" s="14" t="s">
        <v>15</v>
      </c>
      <c r="M54" s="14" t="s">
        <v>15</v>
      </c>
      <c r="N54" s="14" t="s">
        <v>15</v>
      </c>
      <c r="O54" s="14" t="s">
        <v>15</v>
      </c>
      <c r="P54" s="32">
        <f t="shared" si="4"/>
        <v>14</v>
      </c>
      <c r="Q54" s="32">
        <f>'RyO3378'!M54+'RyO3378'!K54</f>
        <v>14</v>
      </c>
      <c r="R54" s="32">
        <f>'RyO3378'!BT54</f>
        <v>0</v>
      </c>
      <c r="S54" s="32">
        <f t="shared" si="5"/>
        <v>21</v>
      </c>
      <c r="T54" s="32">
        <f>'RyO3378'!$N54</f>
        <v>14</v>
      </c>
      <c r="U54" s="32">
        <f>'RyO3378'!$AQ54</f>
        <v>7</v>
      </c>
      <c r="V54" s="14" t="s">
        <v>15</v>
      </c>
      <c r="W54" s="14" t="s">
        <v>15</v>
      </c>
      <c r="X54" s="14" t="s">
        <v>15</v>
      </c>
      <c r="Y54" s="32">
        <f t="shared" si="6"/>
        <v>376</v>
      </c>
      <c r="Z54" s="32">
        <f t="shared" si="7"/>
        <v>59</v>
      </c>
      <c r="AA54" s="32">
        <f t="shared" si="8"/>
        <v>61</v>
      </c>
      <c r="AB54" s="32">
        <f t="shared" si="9"/>
        <v>256</v>
      </c>
      <c r="AC54" s="32">
        <f t="shared" si="10"/>
        <v>341</v>
      </c>
      <c r="AD54" s="32">
        <f t="shared" si="11"/>
        <v>31</v>
      </c>
      <c r="AE54" s="32">
        <f t="shared" si="12"/>
        <v>54</v>
      </c>
      <c r="AF54" s="32">
        <f t="shared" si="13"/>
        <v>256</v>
      </c>
      <c r="AG54" s="32">
        <f t="shared" ref="AG54:AG109" si="14">AH54+AI54+AJ54+AK54+AL54</f>
        <v>59</v>
      </c>
      <c r="AH54" s="32">
        <f t="shared" ref="AH54:AH109" si="15">E54</f>
        <v>-11</v>
      </c>
      <c r="AI54" s="32">
        <f t="shared" ref="AI54:AI109" si="16">I54</f>
        <v>42</v>
      </c>
      <c r="AJ54" s="121">
        <v>0</v>
      </c>
      <c r="AK54" s="32">
        <f t="shared" ref="AK54:AK109" si="17">Q54</f>
        <v>14</v>
      </c>
      <c r="AL54" s="32">
        <f t="shared" ref="AL54:AL109" si="18">T54</f>
        <v>14</v>
      </c>
    </row>
    <row r="55" spans="1:38" x14ac:dyDescent="0.3">
      <c r="A55" s="2">
        <v>1935</v>
      </c>
      <c r="B55" s="32">
        <f t="shared" si="0"/>
        <v>432</v>
      </c>
      <c r="C55" s="32">
        <f t="shared" si="1"/>
        <v>374</v>
      </c>
      <c r="D55" s="32">
        <f t="shared" si="2"/>
        <v>-8</v>
      </c>
      <c r="E55" s="32">
        <f>'RyO3378'!D55</f>
        <v>-22</v>
      </c>
      <c r="F55" s="32">
        <f>'RyO3378'!AN55</f>
        <v>10</v>
      </c>
      <c r="G55" s="32">
        <f>'RyO3378'!BQ55</f>
        <v>4</v>
      </c>
      <c r="H55" s="32">
        <f t="shared" si="3"/>
        <v>382</v>
      </c>
      <c r="I55" s="32">
        <f>'RyO3378'!G55</f>
        <v>47</v>
      </c>
      <c r="J55" s="32">
        <f>'RyO3378'!AO55+'RyO3378'!AP55</f>
        <v>56</v>
      </c>
      <c r="K55" s="32">
        <f>'RyO3378'!BR55+'RyO3378'!BS55</f>
        <v>279</v>
      </c>
      <c r="L55" s="14" t="s">
        <v>15</v>
      </c>
      <c r="M55" s="14" t="s">
        <v>15</v>
      </c>
      <c r="N55" s="14" t="s">
        <v>15</v>
      </c>
      <c r="O55" s="14" t="s">
        <v>15</v>
      </c>
      <c r="P55" s="32">
        <f t="shared" si="4"/>
        <v>22</v>
      </c>
      <c r="Q55" s="32">
        <f>'RyO3378'!M55+'RyO3378'!K55</f>
        <v>14</v>
      </c>
      <c r="R55" s="32">
        <f>'RyO3378'!BT55</f>
        <v>8</v>
      </c>
      <c r="S55" s="32">
        <f t="shared" si="5"/>
        <v>36</v>
      </c>
      <c r="T55" s="32">
        <f>'RyO3378'!$N55</f>
        <v>14</v>
      </c>
      <c r="U55" s="32">
        <f>'RyO3378'!$AQ55</f>
        <v>22</v>
      </c>
      <c r="V55" s="14" t="s">
        <v>15</v>
      </c>
      <c r="W55" s="14" t="s">
        <v>15</v>
      </c>
      <c r="X55" s="14" t="s">
        <v>15</v>
      </c>
      <c r="Y55" s="32">
        <f t="shared" si="6"/>
        <v>432</v>
      </c>
      <c r="Z55" s="32">
        <f t="shared" si="7"/>
        <v>53</v>
      </c>
      <c r="AA55" s="32">
        <f t="shared" si="8"/>
        <v>88</v>
      </c>
      <c r="AB55" s="32">
        <f t="shared" si="9"/>
        <v>291</v>
      </c>
      <c r="AC55" s="32">
        <f t="shared" si="10"/>
        <v>374</v>
      </c>
      <c r="AD55" s="32">
        <f t="shared" si="11"/>
        <v>25</v>
      </c>
      <c r="AE55" s="32">
        <f t="shared" si="12"/>
        <v>66</v>
      </c>
      <c r="AF55" s="32">
        <f t="shared" si="13"/>
        <v>283</v>
      </c>
      <c r="AG55" s="32">
        <f t="shared" si="14"/>
        <v>53</v>
      </c>
      <c r="AH55" s="32">
        <f t="shared" si="15"/>
        <v>-22</v>
      </c>
      <c r="AI55" s="32">
        <f t="shared" si="16"/>
        <v>47</v>
      </c>
      <c r="AJ55" s="121">
        <v>0</v>
      </c>
      <c r="AK55" s="32">
        <f t="shared" si="17"/>
        <v>14</v>
      </c>
      <c r="AL55" s="32">
        <f t="shared" si="18"/>
        <v>14</v>
      </c>
    </row>
    <row r="56" spans="1:38" x14ac:dyDescent="0.3">
      <c r="A56" s="2">
        <v>1936</v>
      </c>
      <c r="B56" s="32">
        <f t="shared" si="0"/>
        <v>592</v>
      </c>
      <c r="C56" s="32">
        <f t="shared" si="1"/>
        <v>547</v>
      </c>
      <c r="D56" s="32">
        <f t="shared" si="2"/>
        <v>49</v>
      </c>
      <c r="E56" s="32">
        <f>'RyO3378'!D56</f>
        <v>26</v>
      </c>
      <c r="F56" s="32">
        <f>'RyO3378'!AN56</f>
        <v>19</v>
      </c>
      <c r="G56" s="32">
        <f>'RyO3378'!BQ56</f>
        <v>4</v>
      </c>
      <c r="H56" s="32">
        <f t="shared" si="3"/>
        <v>498</v>
      </c>
      <c r="I56" s="32">
        <f>'RyO3378'!G56</f>
        <v>61</v>
      </c>
      <c r="J56" s="32">
        <f>'RyO3378'!AO56+'RyO3378'!AP56</f>
        <v>111</v>
      </c>
      <c r="K56" s="32">
        <f>'RyO3378'!BR56+'RyO3378'!BS56</f>
        <v>326</v>
      </c>
      <c r="L56" s="14" t="s">
        <v>15</v>
      </c>
      <c r="M56" s="14" t="s">
        <v>15</v>
      </c>
      <c r="N56" s="14" t="s">
        <v>15</v>
      </c>
      <c r="O56" s="14" t="s">
        <v>15</v>
      </c>
      <c r="P56" s="32">
        <f t="shared" si="4"/>
        <v>25</v>
      </c>
      <c r="Q56" s="32">
        <f>'RyO3378'!M56+'RyO3378'!K56</f>
        <v>14</v>
      </c>
      <c r="R56" s="32">
        <f>'RyO3378'!BT56</f>
        <v>11</v>
      </c>
      <c r="S56" s="32">
        <f t="shared" si="5"/>
        <v>20</v>
      </c>
      <c r="T56" s="32">
        <f>'RyO3378'!$N56</f>
        <v>14</v>
      </c>
      <c r="U56" s="32">
        <f>'RyO3378'!$AQ56</f>
        <v>6</v>
      </c>
      <c r="V56" s="14" t="s">
        <v>15</v>
      </c>
      <c r="W56" s="14" t="s">
        <v>15</v>
      </c>
      <c r="X56" s="14" t="s">
        <v>15</v>
      </c>
      <c r="Y56" s="32">
        <f t="shared" si="6"/>
        <v>592</v>
      </c>
      <c r="Z56" s="32">
        <f t="shared" si="7"/>
        <v>115</v>
      </c>
      <c r="AA56" s="32">
        <f t="shared" si="8"/>
        <v>136</v>
      </c>
      <c r="AB56" s="32">
        <f t="shared" si="9"/>
        <v>341</v>
      </c>
      <c r="AC56" s="32">
        <f t="shared" si="10"/>
        <v>547</v>
      </c>
      <c r="AD56" s="32">
        <f t="shared" si="11"/>
        <v>87</v>
      </c>
      <c r="AE56" s="32">
        <f t="shared" si="12"/>
        <v>130</v>
      </c>
      <c r="AF56" s="32">
        <f t="shared" si="13"/>
        <v>330</v>
      </c>
      <c r="AG56" s="32">
        <f t="shared" si="14"/>
        <v>115</v>
      </c>
      <c r="AH56" s="32">
        <f t="shared" si="15"/>
        <v>26</v>
      </c>
      <c r="AI56" s="32">
        <f t="shared" si="16"/>
        <v>61</v>
      </c>
      <c r="AJ56" s="121">
        <v>0</v>
      </c>
      <c r="AK56" s="32">
        <f t="shared" si="17"/>
        <v>14</v>
      </c>
      <c r="AL56" s="32">
        <f t="shared" si="18"/>
        <v>14</v>
      </c>
    </row>
    <row r="57" spans="1:38" x14ac:dyDescent="0.3">
      <c r="A57" s="2">
        <v>1937</v>
      </c>
      <c r="B57" s="32">
        <f t="shared" si="0"/>
        <v>846</v>
      </c>
      <c r="C57" s="32">
        <f t="shared" si="1"/>
        <v>698</v>
      </c>
      <c r="D57" s="32">
        <f t="shared" si="2"/>
        <v>68</v>
      </c>
      <c r="E57" s="32">
        <f>'RyO3378'!D57</f>
        <v>42</v>
      </c>
      <c r="F57" s="32">
        <f>'RyO3378'!AN57</f>
        <v>19</v>
      </c>
      <c r="G57" s="32">
        <f>'RyO3378'!BQ57</f>
        <v>7</v>
      </c>
      <c r="H57" s="32">
        <f t="shared" si="3"/>
        <v>630</v>
      </c>
      <c r="I57" s="32">
        <f>'RyO3378'!G57</f>
        <v>53</v>
      </c>
      <c r="J57" s="32">
        <f>'RyO3378'!AO57+'RyO3378'!AP57</f>
        <v>227</v>
      </c>
      <c r="K57" s="32">
        <f>'RyO3378'!BR57+'RyO3378'!BS57</f>
        <v>350</v>
      </c>
      <c r="L57" s="14" t="s">
        <v>15</v>
      </c>
      <c r="M57" s="14" t="s">
        <v>15</v>
      </c>
      <c r="N57" s="14" t="s">
        <v>15</v>
      </c>
      <c r="O57" s="14" t="s">
        <v>15</v>
      </c>
      <c r="P57" s="32">
        <f t="shared" si="4"/>
        <v>123.3</v>
      </c>
      <c r="Q57" s="32">
        <f>'RyO3378'!M57+'RyO3378'!K57</f>
        <v>110.3</v>
      </c>
      <c r="R57" s="32">
        <f>'RyO3378'!BT57</f>
        <v>13</v>
      </c>
      <c r="S57" s="32">
        <f t="shared" si="5"/>
        <v>24.700000000000003</v>
      </c>
      <c r="T57" s="32">
        <f>'RyO3378'!$N57</f>
        <v>16.700000000000003</v>
      </c>
      <c r="U57" s="32">
        <f>'RyO3378'!$AQ57</f>
        <v>8</v>
      </c>
      <c r="V57" s="14" t="s">
        <v>15</v>
      </c>
      <c r="W57" s="14" t="s">
        <v>15</v>
      </c>
      <c r="X57" s="14" t="s">
        <v>15</v>
      </c>
      <c r="Y57" s="32">
        <f t="shared" si="6"/>
        <v>846</v>
      </c>
      <c r="Z57" s="32">
        <f t="shared" si="7"/>
        <v>222</v>
      </c>
      <c r="AA57" s="32">
        <f t="shared" si="8"/>
        <v>254</v>
      </c>
      <c r="AB57" s="32">
        <f t="shared" si="9"/>
        <v>370</v>
      </c>
      <c r="AC57" s="32">
        <f t="shared" si="10"/>
        <v>698</v>
      </c>
      <c r="AD57" s="32">
        <f t="shared" si="11"/>
        <v>95</v>
      </c>
      <c r="AE57" s="32">
        <f t="shared" si="12"/>
        <v>246</v>
      </c>
      <c r="AF57" s="32">
        <f t="shared" si="13"/>
        <v>357</v>
      </c>
      <c r="AG57" s="32">
        <f t="shared" si="14"/>
        <v>222</v>
      </c>
      <c r="AH57" s="32">
        <f t="shared" si="15"/>
        <v>42</v>
      </c>
      <c r="AI57" s="32">
        <f t="shared" si="16"/>
        <v>53</v>
      </c>
      <c r="AJ57" s="121">
        <v>0</v>
      </c>
      <c r="AK57" s="32">
        <f t="shared" si="17"/>
        <v>110.3</v>
      </c>
      <c r="AL57" s="32">
        <f t="shared" si="18"/>
        <v>16.700000000000003</v>
      </c>
    </row>
    <row r="58" spans="1:38" x14ac:dyDescent="0.3">
      <c r="A58" s="2">
        <v>1938</v>
      </c>
      <c r="B58" s="32">
        <f t="shared" si="0"/>
        <v>844</v>
      </c>
      <c r="C58" s="32">
        <f t="shared" si="1"/>
        <v>772</v>
      </c>
      <c r="D58" s="32">
        <f t="shared" si="2"/>
        <v>168</v>
      </c>
      <c r="E58" s="32">
        <f>'RyO3378'!D58</f>
        <v>149</v>
      </c>
      <c r="F58" s="32">
        <f>'RyO3378'!AN58</f>
        <v>8</v>
      </c>
      <c r="G58" s="32">
        <f>'RyO3378'!BQ58</f>
        <v>11</v>
      </c>
      <c r="H58" s="32">
        <f t="shared" si="3"/>
        <v>604</v>
      </c>
      <c r="I58" s="32">
        <f>'RyO3378'!G58</f>
        <v>75</v>
      </c>
      <c r="J58" s="32">
        <f>'RyO3378'!AO58+'RyO3378'!AP58</f>
        <v>230</v>
      </c>
      <c r="K58" s="32">
        <f>'RyO3378'!BR58+'RyO3378'!BS58</f>
        <v>299</v>
      </c>
      <c r="L58" s="14" t="s">
        <v>15</v>
      </c>
      <c r="M58" s="14" t="s">
        <v>15</v>
      </c>
      <c r="N58" s="14" t="s">
        <v>15</v>
      </c>
      <c r="O58" s="14" t="s">
        <v>15</v>
      </c>
      <c r="P58" s="32">
        <f t="shared" si="4"/>
        <v>28</v>
      </c>
      <c r="Q58" s="32">
        <f>'RyO3378'!M58+'RyO3378'!K58</f>
        <v>19</v>
      </c>
      <c r="R58" s="32">
        <f>'RyO3378'!BT58</f>
        <v>9</v>
      </c>
      <c r="S58" s="32">
        <f t="shared" si="5"/>
        <v>44</v>
      </c>
      <c r="T58" s="32">
        <f>'RyO3378'!$N58</f>
        <v>20</v>
      </c>
      <c r="U58" s="32">
        <f>'RyO3378'!$AQ58</f>
        <v>24</v>
      </c>
      <c r="V58" s="14" t="s">
        <v>15</v>
      </c>
      <c r="W58" s="14" t="s">
        <v>15</v>
      </c>
      <c r="X58" s="14" t="s">
        <v>15</v>
      </c>
      <c r="Y58" s="32">
        <f t="shared" si="6"/>
        <v>844</v>
      </c>
      <c r="Z58" s="32">
        <f t="shared" si="7"/>
        <v>263</v>
      </c>
      <c r="AA58" s="32">
        <f t="shared" si="8"/>
        <v>262</v>
      </c>
      <c r="AB58" s="32">
        <f t="shared" si="9"/>
        <v>319</v>
      </c>
      <c r="AC58" s="32">
        <f t="shared" si="10"/>
        <v>772</v>
      </c>
      <c r="AD58" s="32">
        <f t="shared" si="11"/>
        <v>224</v>
      </c>
      <c r="AE58" s="32">
        <f t="shared" si="12"/>
        <v>238</v>
      </c>
      <c r="AF58" s="32">
        <f t="shared" si="13"/>
        <v>310</v>
      </c>
      <c r="AG58" s="32">
        <f t="shared" si="14"/>
        <v>263</v>
      </c>
      <c r="AH58" s="32">
        <f t="shared" si="15"/>
        <v>149</v>
      </c>
      <c r="AI58" s="32">
        <f t="shared" si="16"/>
        <v>75</v>
      </c>
      <c r="AJ58" s="121">
        <v>0</v>
      </c>
      <c r="AK58" s="32">
        <f t="shared" si="17"/>
        <v>19</v>
      </c>
      <c r="AL58" s="32">
        <f t="shared" si="18"/>
        <v>20</v>
      </c>
    </row>
    <row r="59" spans="1:38" x14ac:dyDescent="0.3">
      <c r="A59" s="2">
        <v>1939</v>
      </c>
      <c r="B59" s="32">
        <f t="shared" si="0"/>
        <v>1094</v>
      </c>
      <c r="C59" s="32">
        <f t="shared" si="1"/>
        <v>1021</v>
      </c>
      <c r="D59" s="32">
        <f t="shared" si="2"/>
        <v>248</v>
      </c>
      <c r="E59" s="32">
        <f>'RyO3378'!D59</f>
        <v>223</v>
      </c>
      <c r="F59" s="32">
        <f>'RyO3378'!AN59</f>
        <v>12</v>
      </c>
      <c r="G59" s="32">
        <f>'RyO3378'!BQ59</f>
        <v>13</v>
      </c>
      <c r="H59" s="32">
        <f t="shared" si="3"/>
        <v>773</v>
      </c>
      <c r="I59" s="32">
        <f>'RyO3378'!G59</f>
        <v>94</v>
      </c>
      <c r="J59" s="32">
        <f>'RyO3378'!AO59+'RyO3378'!AP59</f>
        <v>281</v>
      </c>
      <c r="K59" s="32">
        <f>'RyO3378'!BR59+'RyO3378'!BS59</f>
        <v>398</v>
      </c>
      <c r="L59" s="14" t="s">
        <v>15</v>
      </c>
      <c r="M59" s="14" t="s">
        <v>15</v>
      </c>
      <c r="N59" s="14" t="s">
        <v>15</v>
      </c>
      <c r="O59" s="14" t="s">
        <v>15</v>
      </c>
      <c r="P59" s="32">
        <f t="shared" si="4"/>
        <v>27</v>
      </c>
      <c r="Q59" s="32">
        <f>'RyO3378'!M59+'RyO3378'!K59</f>
        <v>17</v>
      </c>
      <c r="R59" s="32">
        <f>'RyO3378'!BT59</f>
        <v>10</v>
      </c>
      <c r="S59" s="32">
        <f t="shared" si="5"/>
        <v>46</v>
      </c>
      <c r="T59" s="32">
        <f>'RyO3378'!$N59</f>
        <v>16</v>
      </c>
      <c r="U59" s="32">
        <f>'RyO3378'!$AQ59</f>
        <v>30</v>
      </c>
      <c r="V59" s="14" t="s">
        <v>15</v>
      </c>
      <c r="W59" s="14" t="s">
        <v>15</v>
      </c>
      <c r="X59" s="14" t="s">
        <v>15</v>
      </c>
      <c r="Y59" s="32">
        <f t="shared" si="6"/>
        <v>1094</v>
      </c>
      <c r="Z59" s="32">
        <f t="shared" si="7"/>
        <v>350</v>
      </c>
      <c r="AA59" s="32">
        <f t="shared" si="8"/>
        <v>323</v>
      </c>
      <c r="AB59" s="32">
        <f t="shared" si="9"/>
        <v>421</v>
      </c>
      <c r="AC59" s="32">
        <f t="shared" si="10"/>
        <v>1021</v>
      </c>
      <c r="AD59" s="32">
        <f t="shared" si="11"/>
        <v>317</v>
      </c>
      <c r="AE59" s="32">
        <f t="shared" si="12"/>
        <v>293</v>
      </c>
      <c r="AF59" s="32">
        <f t="shared" si="13"/>
        <v>411</v>
      </c>
      <c r="AG59" s="32">
        <f t="shared" si="14"/>
        <v>350</v>
      </c>
      <c r="AH59" s="32">
        <f t="shared" si="15"/>
        <v>223</v>
      </c>
      <c r="AI59" s="32">
        <f t="shared" si="16"/>
        <v>94</v>
      </c>
      <c r="AJ59" s="121">
        <v>0</v>
      </c>
      <c r="AK59" s="32">
        <f t="shared" si="17"/>
        <v>17</v>
      </c>
      <c r="AL59" s="32">
        <f t="shared" si="18"/>
        <v>16</v>
      </c>
    </row>
    <row r="60" spans="1:38" x14ac:dyDescent="0.3">
      <c r="A60" s="2">
        <v>1940</v>
      </c>
      <c r="B60" s="32">
        <f t="shared" si="0"/>
        <v>1154</v>
      </c>
      <c r="C60" s="32">
        <f t="shared" si="1"/>
        <v>1106</v>
      </c>
      <c r="D60" s="32">
        <f t="shared" si="2"/>
        <v>340</v>
      </c>
      <c r="E60" s="32">
        <f>'RyO3378'!D60</f>
        <v>308</v>
      </c>
      <c r="F60" s="32">
        <f>'RyO3378'!AN60</f>
        <v>9</v>
      </c>
      <c r="G60" s="32">
        <f>'RyO3378'!BQ60</f>
        <v>23</v>
      </c>
      <c r="H60" s="32">
        <f t="shared" si="3"/>
        <v>766</v>
      </c>
      <c r="I60" s="32">
        <f>'RyO3378'!G60</f>
        <v>85</v>
      </c>
      <c r="J60" s="32">
        <f>'RyO3378'!AO60+'RyO3378'!AP60</f>
        <v>274</v>
      </c>
      <c r="K60" s="32">
        <f>'RyO3378'!BR60+'RyO3378'!BS60</f>
        <v>407</v>
      </c>
      <c r="L60" s="14" t="s">
        <v>15</v>
      </c>
      <c r="M60" s="14" t="s">
        <v>15</v>
      </c>
      <c r="N60" s="14" t="s">
        <v>15</v>
      </c>
      <c r="O60" s="14" t="s">
        <v>15</v>
      </c>
      <c r="P60" s="32">
        <f t="shared" si="4"/>
        <v>28</v>
      </c>
      <c r="Q60" s="32">
        <f>'RyO3378'!M60+'RyO3378'!K60</f>
        <v>16</v>
      </c>
      <c r="R60" s="32">
        <f>'RyO3378'!BT60</f>
        <v>12</v>
      </c>
      <c r="S60" s="32">
        <f t="shared" si="5"/>
        <v>20</v>
      </c>
      <c r="T60" s="32">
        <f>'RyO3378'!$N60</f>
        <v>3</v>
      </c>
      <c r="U60" s="32">
        <f>'RyO3378'!$AQ60</f>
        <v>17</v>
      </c>
      <c r="V60" s="14" t="s">
        <v>15</v>
      </c>
      <c r="W60" s="14" t="s">
        <v>15</v>
      </c>
      <c r="X60" s="14" t="s">
        <v>15</v>
      </c>
      <c r="Y60" s="32">
        <f t="shared" si="6"/>
        <v>1154</v>
      </c>
      <c r="Z60" s="32">
        <f t="shared" si="7"/>
        <v>412</v>
      </c>
      <c r="AA60" s="32">
        <f t="shared" si="8"/>
        <v>300</v>
      </c>
      <c r="AB60" s="32">
        <f t="shared" si="9"/>
        <v>442</v>
      </c>
      <c r="AC60" s="32">
        <f t="shared" si="10"/>
        <v>1106</v>
      </c>
      <c r="AD60" s="32">
        <f t="shared" si="11"/>
        <v>393</v>
      </c>
      <c r="AE60" s="32">
        <f t="shared" si="12"/>
        <v>283</v>
      </c>
      <c r="AF60" s="32">
        <f t="shared" si="13"/>
        <v>430</v>
      </c>
      <c r="AG60" s="32">
        <f t="shared" si="14"/>
        <v>412</v>
      </c>
      <c r="AH60" s="32">
        <f t="shared" si="15"/>
        <v>308</v>
      </c>
      <c r="AI60" s="32">
        <f t="shared" si="16"/>
        <v>85</v>
      </c>
      <c r="AJ60" s="121">
        <v>0</v>
      </c>
      <c r="AK60" s="32">
        <f t="shared" si="17"/>
        <v>16</v>
      </c>
      <c r="AL60" s="32">
        <f t="shared" si="18"/>
        <v>3</v>
      </c>
    </row>
    <row r="61" spans="1:38" x14ac:dyDescent="0.3">
      <c r="A61" s="2">
        <v>1941</v>
      </c>
      <c r="B61" s="32">
        <f t="shared" si="0"/>
        <v>1572</v>
      </c>
      <c r="C61" s="32">
        <f t="shared" si="1"/>
        <v>1519</v>
      </c>
      <c r="D61" s="32">
        <f t="shared" si="2"/>
        <v>472</v>
      </c>
      <c r="E61" s="32">
        <f>'RyO3378'!D61</f>
        <v>454</v>
      </c>
      <c r="F61" s="32">
        <f>'RyO3378'!AN61</f>
        <v>11</v>
      </c>
      <c r="G61" s="32">
        <f>'RyO3378'!BQ61</f>
        <v>7</v>
      </c>
      <c r="H61" s="32">
        <f t="shared" si="3"/>
        <v>1047</v>
      </c>
      <c r="I61" s="32">
        <f>'RyO3378'!G61</f>
        <v>90</v>
      </c>
      <c r="J61" s="32">
        <f>'RyO3378'!AO61+'RyO3378'!AP61</f>
        <v>363</v>
      </c>
      <c r="K61" s="32">
        <f>'RyO3378'!BR61+'RyO3378'!BS61</f>
        <v>594</v>
      </c>
      <c r="L61" s="14" t="s">
        <v>15</v>
      </c>
      <c r="M61" s="14" t="s">
        <v>15</v>
      </c>
      <c r="N61" s="14" t="s">
        <v>15</v>
      </c>
      <c r="O61" s="14" t="s">
        <v>15</v>
      </c>
      <c r="P61" s="32">
        <f t="shared" si="4"/>
        <v>33</v>
      </c>
      <c r="Q61" s="32">
        <f>'RyO3378'!M61+'RyO3378'!K61</f>
        <v>15</v>
      </c>
      <c r="R61" s="32">
        <f>'RyO3378'!BT61</f>
        <v>18</v>
      </c>
      <c r="S61" s="32">
        <f t="shared" si="5"/>
        <v>20</v>
      </c>
      <c r="T61" s="32">
        <f>'RyO3378'!$N61</f>
        <v>10</v>
      </c>
      <c r="U61" s="32">
        <f>'RyO3378'!$AQ61</f>
        <v>10</v>
      </c>
      <c r="V61" s="14" t="s">
        <v>15</v>
      </c>
      <c r="W61" s="14" t="s">
        <v>15</v>
      </c>
      <c r="X61" s="14" t="s">
        <v>15</v>
      </c>
      <c r="Y61" s="32">
        <f t="shared" si="6"/>
        <v>1572</v>
      </c>
      <c r="Z61" s="32">
        <f t="shared" si="7"/>
        <v>569</v>
      </c>
      <c r="AA61" s="32">
        <f t="shared" si="8"/>
        <v>384</v>
      </c>
      <c r="AB61" s="32">
        <f t="shared" si="9"/>
        <v>619</v>
      </c>
      <c r="AC61" s="32">
        <f t="shared" si="10"/>
        <v>1519</v>
      </c>
      <c r="AD61" s="32">
        <f t="shared" si="11"/>
        <v>544</v>
      </c>
      <c r="AE61" s="32">
        <f t="shared" si="12"/>
        <v>374</v>
      </c>
      <c r="AF61" s="32">
        <f t="shared" si="13"/>
        <v>601</v>
      </c>
      <c r="AG61" s="32">
        <f t="shared" si="14"/>
        <v>569</v>
      </c>
      <c r="AH61" s="32">
        <f t="shared" si="15"/>
        <v>454</v>
      </c>
      <c r="AI61" s="32">
        <f t="shared" si="16"/>
        <v>90</v>
      </c>
      <c r="AJ61" s="121">
        <v>0</v>
      </c>
      <c r="AK61" s="32">
        <f t="shared" si="17"/>
        <v>15</v>
      </c>
      <c r="AL61" s="32">
        <f t="shared" si="18"/>
        <v>10</v>
      </c>
    </row>
    <row r="62" spans="1:38" x14ac:dyDescent="0.3">
      <c r="A62" s="2">
        <v>1942</v>
      </c>
      <c r="B62" s="32">
        <f t="shared" si="0"/>
        <v>2231</v>
      </c>
      <c r="C62" s="32">
        <f t="shared" si="1"/>
        <v>2025</v>
      </c>
      <c r="D62" s="32">
        <f t="shared" si="2"/>
        <v>768</v>
      </c>
      <c r="E62" s="32">
        <f>'RyO3378'!D62</f>
        <v>593</v>
      </c>
      <c r="F62" s="32">
        <f>'RyO3378'!AN62</f>
        <v>154</v>
      </c>
      <c r="G62" s="32">
        <f>'RyO3378'!BQ62</f>
        <v>21</v>
      </c>
      <c r="H62" s="32">
        <f t="shared" si="3"/>
        <v>1257</v>
      </c>
      <c r="I62" s="32">
        <f>'RyO3378'!G62</f>
        <v>133</v>
      </c>
      <c r="J62" s="32">
        <f>'RyO3378'!AO62+'RyO3378'!AP62</f>
        <v>331</v>
      </c>
      <c r="K62" s="32">
        <f>'RyO3378'!BR62+'RyO3378'!BS62</f>
        <v>793</v>
      </c>
      <c r="L62" s="14" t="s">
        <v>15</v>
      </c>
      <c r="M62" s="14" t="s">
        <v>15</v>
      </c>
      <c r="N62" s="14" t="s">
        <v>15</v>
      </c>
      <c r="O62" s="14" t="s">
        <v>15</v>
      </c>
      <c r="P62" s="32">
        <f t="shared" si="4"/>
        <v>100</v>
      </c>
      <c r="Q62" s="32">
        <f>'RyO3378'!M62+'RyO3378'!K62</f>
        <v>21</v>
      </c>
      <c r="R62" s="32">
        <f>'RyO3378'!BT62</f>
        <v>79</v>
      </c>
      <c r="S62" s="32">
        <f t="shared" si="5"/>
        <v>106</v>
      </c>
      <c r="T62" s="32">
        <f>'RyO3378'!$N62</f>
        <v>74</v>
      </c>
      <c r="U62" s="32">
        <f>'RyO3378'!$AQ62</f>
        <v>32</v>
      </c>
      <c r="V62" s="14" t="s">
        <v>15</v>
      </c>
      <c r="W62" s="14" t="s">
        <v>15</v>
      </c>
      <c r="X62" s="14" t="s">
        <v>15</v>
      </c>
      <c r="Y62" s="32">
        <f t="shared" si="6"/>
        <v>2231</v>
      </c>
      <c r="Z62" s="32">
        <f t="shared" si="7"/>
        <v>821</v>
      </c>
      <c r="AA62" s="32">
        <f t="shared" si="8"/>
        <v>517</v>
      </c>
      <c r="AB62" s="32">
        <f t="shared" si="9"/>
        <v>893</v>
      </c>
      <c r="AC62" s="32">
        <f t="shared" si="10"/>
        <v>2025</v>
      </c>
      <c r="AD62" s="32">
        <f t="shared" si="11"/>
        <v>726</v>
      </c>
      <c r="AE62" s="32">
        <f t="shared" si="12"/>
        <v>485</v>
      </c>
      <c r="AF62" s="32">
        <f t="shared" si="13"/>
        <v>814</v>
      </c>
      <c r="AG62" s="32">
        <f t="shared" si="14"/>
        <v>821</v>
      </c>
      <c r="AH62" s="32">
        <f t="shared" si="15"/>
        <v>593</v>
      </c>
      <c r="AI62" s="32">
        <f t="shared" si="16"/>
        <v>133</v>
      </c>
      <c r="AJ62" s="121">
        <v>0</v>
      </c>
      <c r="AK62" s="32">
        <f t="shared" si="17"/>
        <v>21</v>
      </c>
      <c r="AL62" s="32">
        <f t="shared" si="18"/>
        <v>74</v>
      </c>
    </row>
    <row r="63" spans="1:38" x14ac:dyDescent="0.3">
      <c r="A63" s="2">
        <v>1943</v>
      </c>
      <c r="B63" s="32">
        <f t="shared" si="0"/>
        <v>2699</v>
      </c>
      <c r="C63" s="32">
        <f t="shared" si="1"/>
        <v>2426</v>
      </c>
      <c r="D63" s="32">
        <f t="shared" si="2"/>
        <v>765</v>
      </c>
      <c r="E63" s="32">
        <f>'RyO3378'!D63</f>
        <v>531</v>
      </c>
      <c r="F63" s="32">
        <f>'RyO3378'!AN63</f>
        <v>199</v>
      </c>
      <c r="G63" s="32">
        <f>'RyO3378'!BQ63</f>
        <v>35</v>
      </c>
      <c r="H63" s="32">
        <f t="shared" si="3"/>
        <v>1661</v>
      </c>
      <c r="I63" s="32">
        <f>'RyO3378'!G63</f>
        <v>202</v>
      </c>
      <c r="J63" s="32">
        <f>'RyO3378'!AO63+'RyO3378'!AP63</f>
        <v>464</v>
      </c>
      <c r="K63" s="32">
        <f>'RyO3378'!BR63+'RyO3378'!BS63</f>
        <v>995</v>
      </c>
      <c r="L63" s="14" t="s">
        <v>15</v>
      </c>
      <c r="M63" s="14" t="s">
        <v>15</v>
      </c>
      <c r="N63" s="14" t="s">
        <v>15</v>
      </c>
      <c r="O63" s="14" t="s">
        <v>15</v>
      </c>
      <c r="P63" s="32">
        <f t="shared" ref="P63:P89" si="19">Q63+R63</f>
        <v>74</v>
      </c>
      <c r="Q63" s="32">
        <f>'RyO3378'!M63+'RyO3378'!K63</f>
        <v>30</v>
      </c>
      <c r="R63" s="32">
        <f>'RyO3378'!BT63</f>
        <v>44</v>
      </c>
      <c r="S63" s="32">
        <f t="shared" si="5"/>
        <v>199</v>
      </c>
      <c r="T63" s="32">
        <f>'RyO3378'!$N63</f>
        <v>115</v>
      </c>
      <c r="U63" s="32">
        <f>'RyO3378'!$AQ63</f>
        <v>84</v>
      </c>
      <c r="V63" s="14" t="s">
        <v>15</v>
      </c>
      <c r="W63" s="14" t="s">
        <v>15</v>
      </c>
      <c r="X63" s="14" t="s">
        <v>15</v>
      </c>
      <c r="Y63" s="32">
        <f t="shared" si="6"/>
        <v>2699</v>
      </c>
      <c r="Z63" s="32">
        <f t="shared" si="7"/>
        <v>878</v>
      </c>
      <c r="AA63" s="32">
        <f t="shared" si="8"/>
        <v>747</v>
      </c>
      <c r="AB63" s="32">
        <f t="shared" si="9"/>
        <v>1074</v>
      </c>
      <c r="AC63" s="32">
        <f t="shared" si="10"/>
        <v>2426</v>
      </c>
      <c r="AD63" s="32">
        <f t="shared" si="11"/>
        <v>733</v>
      </c>
      <c r="AE63" s="32">
        <f t="shared" si="12"/>
        <v>663</v>
      </c>
      <c r="AF63" s="32">
        <f t="shared" si="13"/>
        <v>1030</v>
      </c>
      <c r="AG63" s="32">
        <f t="shared" si="14"/>
        <v>878</v>
      </c>
      <c r="AH63" s="32">
        <f t="shared" si="15"/>
        <v>531</v>
      </c>
      <c r="AI63" s="32">
        <f t="shared" si="16"/>
        <v>202</v>
      </c>
      <c r="AJ63" s="121">
        <v>0</v>
      </c>
      <c r="AK63" s="32">
        <f t="shared" si="17"/>
        <v>30</v>
      </c>
      <c r="AL63" s="32">
        <f t="shared" si="18"/>
        <v>115</v>
      </c>
    </row>
    <row r="64" spans="1:38" x14ac:dyDescent="0.3">
      <c r="A64" s="2">
        <v>1944</v>
      </c>
      <c r="B64" s="32">
        <f t="shared" si="0"/>
        <v>3708</v>
      </c>
      <c r="C64" s="32">
        <f t="shared" si="1"/>
        <v>3252</v>
      </c>
      <c r="D64" s="32">
        <f t="shared" si="2"/>
        <v>940</v>
      </c>
      <c r="E64" s="32">
        <f>'RyO3378'!D64</f>
        <v>616</v>
      </c>
      <c r="F64" s="32">
        <f>'RyO3378'!AN64</f>
        <v>251</v>
      </c>
      <c r="G64" s="32">
        <f>'RyO3378'!BQ64</f>
        <v>73</v>
      </c>
      <c r="H64" s="32">
        <f t="shared" si="3"/>
        <v>2312</v>
      </c>
      <c r="I64" s="32">
        <f>'RyO3378'!G64</f>
        <v>436</v>
      </c>
      <c r="J64" s="32">
        <f>'RyO3378'!AO64+'RyO3378'!AP64</f>
        <v>514</v>
      </c>
      <c r="K64" s="32">
        <f>'RyO3378'!BR64+'RyO3378'!BS64</f>
        <v>1362</v>
      </c>
      <c r="L64" s="14" t="s">
        <v>15</v>
      </c>
      <c r="M64" s="14" t="s">
        <v>15</v>
      </c>
      <c r="N64" s="14" t="s">
        <v>15</v>
      </c>
      <c r="O64" s="14" t="s">
        <v>15</v>
      </c>
      <c r="P64" s="32">
        <f t="shared" si="19"/>
        <v>236</v>
      </c>
      <c r="Q64" s="32">
        <f>'RyO3378'!M64+'RyO3378'!K64</f>
        <v>73</v>
      </c>
      <c r="R64" s="32">
        <f>'RyO3378'!BT64</f>
        <v>163</v>
      </c>
      <c r="S64" s="32">
        <f t="shared" si="5"/>
        <v>220</v>
      </c>
      <c r="T64" s="32">
        <f>'RyO3378'!$N64</f>
        <v>123</v>
      </c>
      <c r="U64" s="32">
        <f>'RyO3378'!$AQ64</f>
        <v>97</v>
      </c>
      <c r="V64" s="14" t="s">
        <v>15</v>
      </c>
      <c r="W64" s="14" t="s">
        <v>15</v>
      </c>
      <c r="X64" s="14" t="s">
        <v>15</v>
      </c>
      <c r="Y64" s="32">
        <f t="shared" si="6"/>
        <v>3708</v>
      </c>
      <c r="Z64" s="32">
        <f t="shared" si="7"/>
        <v>1248</v>
      </c>
      <c r="AA64" s="32">
        <f t="shared" si="8"/>
        <v>862</v>
      </c>
      <c r="AB64" s="32">
        <f t="shared" si="9"/>
        <v>1598</v>
      </c>
      <c r="AC64" s="32">
        <f t="shared" si="10"/>
        <v>3252</v>
      </c>
      <c r="AD64" s="32">
        <f t="shared" si="11"/>
        <v>1052</v>
      </c>
      <c r="AE64" s="32">
        <f t="shared" si="12"/>
        <v>765</v>
      </c>
      <c r="AF64" s="32">
        <f t="shared" si="13"/>
        <v>1435</v>
      </c>
      <c r="AG64" s="32">
        <f t="shared" si="14"/>
        <v>1248</v>
      </c>
      <c r="AH64" s="32">
        <f t="shared" si="15"/>
        <v>616</v>
      </c>
      <c r="AI64" s="32">
        <f t="shared" si="16"/>
        <v>436</v>
      </c>
      <c r="AJ64" s="121">
        <v>0</v>
      </c>
      <c r="AK64" s="32">
        <f t="shared" si="17"/>
        <v>73</v>
      </c>
      <c r="AL64" s="32">
        <f t="shared" si="18"/>
        <v>123</v>
      </c>
    </row>
    <row r="65" spans="1:38" x14ac:dyDescent="0.3">
      <c r="A65" s="2">
        <v>1945</v>
      </c>
      <c r="B65" s="32">
        <f t="shared" si="0"/>
        <v>4728</v>
      </c>
      <c r="C65" s="32">
        <f t="shared" si="1"/>
        <v>4077</v>
      </c>
      <c r="D65" s="32">
        <f t="shared" si="2"/>
        <v>1139</v>
      </c>
      <c r="E65" s="32">
        <f>'RyO3378'!D65</f>
        <v>693</v>
      </c>
      <c r="F65" s="32">
        <f>'RyO3378'!AN65</f>
        <v>293</v>
      </c>
      <c r="G65" s="32">
        <f>'RyO3378'!BQ65</f>
        <v>153</v>
      </c>
      <c r="H65" s="32">
        <f t="shared" si="3"/>
        <v>2938</v>
      </c>
      <c r="I65" s="32">
        <f>'RyO3378'!G65</f>
        <v>474</v>
      </c>
      <c r="J65" s="32">
        <f>'RyO3378'!AO65+'RyO3378'!AP65</f>
        <v>767</v>
      </c>
      <c r="K65" s="32">
        <f>'RyO3378'!BR65+'RyO3378'!BS65</f>
        <v>1697</v>
      </c>
      <c r="L65" s="14" t="s">
        <v>15</v>
      </c>
      <c r="M65" s="14" t="s">
        <v>15</v>
      </c>
      <c r="N65" s="14" t="s">
        <v>15</v>
      </c>
      <c r="O65" s="14" t="s">
        <v>15</v>
      </c>
      <c r="P65" s="32">
        <f t="shared" si="19"/>
        <v>531</v>
      </c>
      <c r="Q65" s="32">
        <f>'RyO3378'!M65+'RyO3378'!K65</f>
        <v>341</v>
      </c>
      <c r="R65" s="32">
        <f>'RyO3378'!BT65</f>
        <v>190</v>
      </c>
      <c r="S65" s="32">
        <f t="shared" si="5"/>
        <v>120</v>
      </c>
      <c r="T65" s="32">
        <f>'RyO3378'!$N65</f>
        <v>0</v>
      </c>
      <c r="U65" s="32">
        <f>'RyO3378'!$AQ65</f>
        <v>120</v>
      </c>
      <c r="V65" s="14" t="s">
        <v>15</v>
      </c>
      <c r="W65" s="14" t="s">
        <v>15</v>
      </c>
      <c r="X65" s="14" t="s">
        <v>15</v>
      </c>
      <c r="Y65" s="32">
        <f t="shared" si="6"/>
        <v>4728</v>
      </c>
      <c r="Z65" s="32">
        <f t="shared" si="7"/>
        <v>1508</v>
      </c>
      <c r="AA65" s="32">
        <f t="shared" si="8"/>
        <v>1180</v>
      </c>
      <c r="AB65" s="32">
        <f t="shared" si="9"/>
        <v>2040</v>
      </c>
      <c r="AC65" s="32">
        <f t="shared" si="10"/>
        <v>4077</v>
      </c>
      <c r="AD65" s="32">
        <f t="shared" si="11"/>
        <v>1167</v>
      </c>
      <c r="AE65" s="32">
        <f t="shared" si="12"/>
        <v>1060</v>
      </c>
      <c r="AF65" s="32">
        <f t="shared" si="13"/>
        <v>1850</v>
      </c>
      <c r="AG65" s="32">
        <f t="shared" si="14"/>
        <v>1508</v>
      </c>
      <c r="AH65" s="32">
        <f t="shared" si="15"/>
        <v>693</v>
      </c>
      <c r="AI65" s="32">
        <f t="shared" si="16"/>
        <v>474</v>
      </c>
      <c r="AJ65" s="121">
        <v>0</v>
      </c>
      <c r="AK65" s="32">
        <f t="shared" si="17"/>
        <v>341</v>
      </c>
      <c r="AL65" s="32">
        <f t="shared" si="18"/>
        <v>0</v>
      </c>
    </row>
    <row r="66" spans="1:38" x14ac:dyDescent="0.3">
      <c r="A66" s="2">
        <v>1946</v>
      </c>
      <c r="B66" s="32">
        <f t="shared" si="0"/>
        <v>5724</v>
      </c>
      <c r="C66" s="32">
        <f t="shared" si="1"/>
        <v>4908</v>
      </c>
      <c r="D66" s="32">
        <f t="shared" si="2"/>
        <v>1328</v>
      </c>
      <c r="E66" s="32">
        <f>'RyO3378'!D66</f>
        <v>976</v>
      </c>
      <c r="F66" s="32">
        <f>'RyO3378'!AN66</f>
        <v>214</v>
      </c>
      <c r="G66" s="32">
        <f>'RyO3378'!BQ66</f>
        <v>138</v>
      </c>
      <c r="H66" s="32">
        <f t="shared" si="3"/>
        <v>3580</v>
      </c>
      <c r="I66" s="32">
        <f>'RyO3378'!G66</f>
        <v>607</v>
      </c>
      <c r="J66" s="32">
        <f>'RyO3378'!AO66+'RyO3378'!AP66</f>
        <v>1031</v>
      </c>
      <c r="K66" s="32">
        <f>'RyO3378'!BR66+'RyO3378'!BS66</f>
        <v>1942</v>
      </c>
      <c r="L66" s="14" t="s">
        <v>15</v>
      </c>
      <c r="M66" s="14" t="s">
        <v>15</v>
      </c>
      <c r="N66" s="14" t="s">
        <v>15</v>
      </c>
      <c r="O66" s="14" t="s">
        <v>15</v>
      </c>
      <c r="P66" s="32">
        <f t="shared" si="19"/>
        <v>640</v>
      </c>
      <c r="Q66" s="32">
        <f>'RyO3378'!M66+'RyO3378'!K66</f>
        <v>360</v>
      </c>
      <c r="R66" s="32">
        <f>'RyO3378'!BT66</f>
        <v>280</v>
      </c>
      <c r="S66" s="32">
        <f t="shared" si="5"/>
        <v>176</v>
      </c>
      <c r="T66" s="32">
        <f>'RyO3378'!$N66</f>
        <v>0</v>
      </c>
      <c r="U66" s="32">
        <f>'RyO3378'!$AQ66</f>
        <v>176</v>
      </c>
      <c r="V66" s="14" t="s">
        <v>15</v>
      </c>
      <c r="W66" s="14" t="s">
        <v>15</v>
      </c>
      <c r="X66" s="14" t="s">
        <v>15</v>
      </c>
      <c r="Y66" s="32">
        <f t="shared" si="6"/>
        <v>5724</v>
      </c>
      <c r="Z66" s="32">
        <f t="shared" si="7"/>
        <v>1943</v>
      </c>
      <c r="AA66" s="32">
        <f t="shared" si="8"/>
        <v>1421</v>
      </c>
      <c r="AB66" s="32">
        <f t="shared" si="9"/>
        <v>2360</v>
      </c>
      <c r="AC66" s="32">
        <f t="shared" si="10"/>
        <v>4908</v>
      </c>
      <c r="AD66" s="32">
        <f t="shared" si="11"/>
        <v>1583</v>
      </c>
      <c r="AE66" s="32">
        <f t="shared" si="12"/>
        <v>1245</v>
      </c>
      <c r="AF66" s="32">
        <f t="shared" si="13"/>
        <v>2080</v>
      </c>
      <c r="AG66" s="32">
        <f t="shared" si="14"/>
        <v>1943</v>
      </c>
      <c r="AH66" s="32">
        <f t="shared" si="15"/>
        <v>976</v>
      </c>
      <c r="AI66" s="32">
        <f t="shared" si="16"/>
        <v>607</v>
      </c>
      <c r="AJ66" s="121">
        <v>0</v>
      </c>
      <c r="AK66" s="32">
        <f t="shared" si="17"/>
        <v>360</v>
      </c>
      <c r="AL66" s="32">
        <f t="shared" si="18"/>
        <v>0</v>
      </c>
    </row>
    <row r="67" spans="1:38" x14ac:dyDescent="0.3">
      <c r="A67" s="2">
        <v>1947</v>
      </c>
      <c r="B67" s="32">
        <f t="shared" si="0"/>
        <v>6763</v>
      </c>
      <c r="C67" s="32">
        <f t="shared" si="1"/>
        <v>5746</v>
      </c>
      <c r="D67" s="32">
        <f t="shared" si="2"/>
        <v>1316</v>
      </c>
      <c r="E67" s="32">
        <f>'RyO3378'!D67</f>
        <v>958</v>
      </c>
      <c r="F67" s="32">
        <f>'RyO3378'!AN67</f>
        <v>194</v>
      </c>
      <c r="G67" s="32">
        <f>'RyO3378'!BQ67</f>
        <v>164</v>
      </c>
      <c r="H67" s="32">
        <f t="shared" si="3"/>
        <v>4430</v>
      </c>
      <c r="I67" s="32">
        <f>'RyO3378'!G67</f>
        <v>836</v>
      </c>
      <c r="J67" s="32">
        <f>'RyO3378'!AO67+'RyO3378'!AP67</f>
        <v>1266</v>
      </c>
      <c r="K67" s="32">
        <f>'RyO3378'!BR67+'RyO3378'!BS67</f>
        <v>2328</v>
      </c>
      <c r="L67" s="14" t="s">
        <v>15</v>
      </c>
      <c r="M67" s="14" t="s">
        <v>15</v>
      </c>
      <c r="N67" s="14" t="s">
        <v>15</v>
      </c>
      <c r="O67" s="14" t="s">
        <v>15</v>
      </c>
      <c r="P67" s="32">
        <f t="shared" si="19"/>
        <v>758</v>
      </c>
      <c r="Q67" s="32">
        <f>'RyO3378'!M67+'RyO3378'!K67</f>
        <v>482</v>
      </c>
      <c r="R67" s="32">
        <f>'RyO3378'!BT67</f>
        <v>276</v>
      </c>
      <c r="S67" s="32">
        <f t="shared" si="5"/>
        <v>259</v>
      </c>
      <c r="T67" s="32">
        <f>'RyO3378'!$N67</f>
        <v>1</v>
      </c>
      <c r="U67" s="32">
        <f>'RyO3378'!$AQ67</f>
        <v>258</v>
      </c>
      <c r="V67" s="14" t="s">
        <v>15</v>
      </c>
      <c r="W67" s="14" t="s">
        <v>15</v>
      </c>
      <c r="X67" s="14" t="s">
        <v>15</v>
      </c>
      <c r="Y67" s="32">
        <f t="shared" si="6"/>
        <v>6763</v>
      </c>
      <c r="Z67" s="32">
        <f t="shared" si="7"/>
        <v>2277</v>
      </c>
      <c r="AA67" s="32">
        <f t="shared" si="8"/>
        <v>1718</v>
      </c>
      <c r="AB67" s="32">
        <f t="shared" si="9"/>
        <v>2768</v>
      </c>
      <c r="AC67" s="32">
        <f t="shared" si="10"/>
        <v>5746</v>
      </c>
      <c r="AD67" s="32">
        <f t="shared" si="11"/>
        <v>1794</v>
      </c>
      <c r="AE67" s="32">
        <f t="shared" si="12"/>
        <v>1460</v>
      </c>
      <c r="AF67" s="32">
        <f t="shared" si="13"/>
        <v>2492</v>
      </c>
      <c r="AG67" s="32">
        <f t="shared" si="14"/>
        <v>2277</v>
      </c>
      <c r="AH67" s="32">
        <f t="shared" si="15"/>
        <v>958</v>
      </c>
      <c r="AI67" s="32">
        <f t="shared" si="16"/>
        <v>836</v>
      </c>
      <c r="AJ67" s="121">
        <v>0</v>
      </c>
      <c r="AK67" s="32">
        <f t="shared" si="17"/>
        <v>482</v>
      </c>
      <c r="AL67" s="32">
        <f t="shared" si="18"/>
        <v>1</v>
      </c>
    </row>
    <row r="68" spans="1:38" x14ac:dyDescent="0.3">
      <c r="A68" s="2">
        <v>1948</v>
      </c>
      <c r="B68" s="32">
        <f t="shared" si="0"/>
        <v>8109</v>
      </c>
      <c r="C68" s="32">
        <f t="shared" si="1"/>
        <v>7040</v>
      </c>
      <c r="D68" s="32">
        <f t="shared" si="2"/>
        <v>1777</v>
      </c>
      <c r="E68" s="32">
        <f>'RyO3378'!D68</f>
        <v>1424</v>
      </c>
      <c r="F68" s="32">
        <f>'RyO3378'!AN68</f>
        <v>198</v>
      </c>
      <c r="G68" s="32">
        <f>'RyO3378'!BQ68</f>
        <v>155</v>
      </c>
      <c r="H68" s="32">
        <f t="shared" si="3"/>
        <v>5263</v>
      </c>
      <c r="I68" s="32">
        <f>'RyO3378'!G68</f>
        <v>832</v>
      </c>
      <c r="J68" s="32">
        <f>'RyO3378'!AO68+'RyO3378'!AP68</f>
        <v>1742</v>
      </c>
      <c r="K68" s="32">
        <f>'RyO3378'!BR68+'RyO3378'!BS68</f>
        <v>2689</v>
      </c>
      <c r="L68" s="14" t="s">
        <v>15</v>
      </c>
      <c r="M68" s="14" t="s">
        <v>15</v>
      </c>
      <c r="N68" s="14" t="s">
        <v>15</v>
      </c>
      <c r="O68" s="14" t="s">
        <v>15</v>
      </c>
      <c r="P68" s="32">
        <f t="shared" si="19"/>
        <v>781</v>
      </c>
      <c r="Q68" s="32">
        <f>'RyO3378'!M68+'RyO3378'!K68</f>
        <v>362</v>
      </c>
      <c r="R68" s="32">
        <f>'RyO3378'!BT68</f>
        <v>419</v>
      </c>
      <c r="S68" s="32">
        <f t="shared" si="5"/>
        <v>288</v>
      </c>
      <c r="T68" s="32">
        <f>'RyO3378'!$N68</f>
        <v>1</v>
      </c>
      <c r="U68" s="32">
        <f>'RyO3378'!$AQ68</f>
        <v>287</v>
      </c>
      <c r="V68" s="14" t="s">
        <v>15</v>
      </c>
      <c r="W68" s="14" t="s">
        <v>15</v>
      </c>
      <c r="X68" s="14" t="s">
        <v>15</v>
      </c>
      <c r="Y68" s="32">
        <f t="shared" si="6"/>
        <v>8109</v>
      </c>
      <c r="Z68" s="32">
        <f t="shared" si="7"/>
        <v>2619</v>
      </c>
      <c r="AA68" s="32">
        <f t="shared" si="8"/>
        <v>2227</v>
      </c>
      <c r="AB68" s="32">
        <f t="shared" si="9"/>
        <v>3263</v>
      </c>
      <c r="AC68" s="32">
        <f t="shared" si="10"/>
        <v>7040</v>
      </c>
      <c r="AD68" s="32">
        <f t="shared" si="11"/>
        <v>2256</v>
      </c>
      <c r="AE68" s="32">
        <f t="shared" si="12"/>
        <v>1940</v>
      </c>
      <c r="AF68" s="32">
        <f t="shared" si="13"/>
        <v>2844</v>
      </c>
      <c r="AG68" s="32">
        <f t="shared" si="14"/>
        <v>2619</v>
      </c>
      <c r="AH68" s="32">
        <f t="shared" si="15"/>
        <v>1424</v>
      </c>
      <c r="AI68" s="32">
        <f t="shared" si="16"/>
        <v>832</v>
      </c>
      <c r="AJ68" s="121">
        <v>0</v>
      </c>
      <c r="AK68" s="32">
        <f t="shared" si="17"/>
        <v>362</v>
      </c>
      <c r="AL68" s="32">
        <f t="shared" si="18"/>
        <v>1</v>
      </c>
    </row>
    <row r="69" spans="1:38" x14ac:dyDescent="0.3">
      <c r="A69" s="2">
        <v>1949</v>
      </c>
      <c r="B69" s="32">
        <f t="shared" si="0"/>
        <v>9050</v>
      </c>
      <c r="C69" s="32">
        <f t="shared" si="1"/>
        <v>8149</v>
      </c>
      <c r="D69" s="32">
        <f t="shared" si="2"/>
        <v>2225</v>
      </c>
      <c r="E69" s="32">
        <f>'RyO3378'!D69</f>
        <v>1910</v>
      </c>
      <c r="F69" s="32">
        <f>'RyO3378'!AN69</f>
        <v>138</v>
      </c>
      <c r="G69" s="32">
        <f>'RyO3378'!BQ69</f>
        <v>177</v>
      </c>
      <c r="H69" s="32">
        <f t="shared" si="3"/>
        <v>5924</v>
      </c>
      <c r="I69" s="32">
        <f>'RyO3378'!G69</f>
        <v>455</v>
      </c>
      <c r="J69" s="32">
        <f>'RyO3378'!AO69+'RyO3378'!AP69</f>
        <v>2557</v>
      </c>
      <c r="K69" s="32">
        <f>'RyO3378'!BR69+'RyO3378'!BS69</f>
        <v>2912</v>
      </c>
      <c r="L69" s="14" t="s">
        <v>15</v>
      </c>
      <c r="M69" s="14" t="s">
        <v>15</v>
      </c>
      <c r="N69" s="14" t="s">
        <v>15</v>
      </c>
      <c r="O69" s="14" t="s">
        <v>15</v>
      </c>
      <c r="P69" s="32">
        <f t="shared" si="19"/>
        <v>727</v>
      </c>
      <c r="Q69" s="32">
        <f>'RyO3378'!M69+'RyO3378'!K69</f>
        <v>266</v>
      </c>
      <c r="R69" s="32">
        <f>'RyO3378'!BT69</f>
        <v>461</v>
      </c>
      <c r="S69" s="32">
        <f t="shared" si="5"/>
        <v>174</v>
      </c>
      <c r="T69" s="32">
        <f>'RyO3378'!$N69</f>
        <v>7</v>
      </c>
      <c r="U69" s="32">
        <f>'RyO3378'!$AQ69</f>
        <v>167</v>
      </c>
      <c r="V69" s="14" t="s">
        <v>15</v>
      </c>
      <c r="W69" s="14" t="s">
        <v>15</v>
      </c>
      <c r="X69" s="14" t="s">
        <v>15</v>
      </c>
      <c r="Y69" s="32">
        <f t="shared" si="6"/>
        <v>9050</v>
      </c>
      <c r="Z69" s="32">
        <f t="shared" si="7"/>
        <v>2638</v>
      </c>
      <c r="AA69" s="32">
        <f t="shared" si="8"/>
        <v>2862</v>
      </c>
      <c r="AB69" s="32">
        <f t="shared" si="9"/>
        <v>3550</v>
      </c>
      <c r="AC69" s="32">
        <f t="shared" si="10"/>
        <v>8149</v>
      </c>
      <c r="AD69" s="32">
        <f t="shared" si="11"/>
        <v>2365</v>
      </c>
      <c r="AE69" s="32">
        <f t="shared" si="12"/>
        <v>2695</v>
      </c>
      <c r="AF69" s="32">
        <f t="shared" si="13"/>
        <v>3089</v>
      </c>
      <c r="AG69" s="32">
        <f t="shared" si="14"/>
        <v>2638</v>
      </c>
      <c r="AH69" s="32">
        <f t="shared" si="15"/>
        <v>1910</v>
      </c>
      <c r="AI69" s="32">
        <f t="shared" si="16"/>
        <v>455</v>
      </c>
      <c r="AJ69" s="121">
        <v>0</v>
      </c>
      <c r="AK69" s="32">
        <f t="shared" si="17"/>
        <v>266</v>
      </c>
      <c r="AL69" s="32">
        <f t="shared" si="18"/>
        <v>7</v>
      </c>
    </row>
    <row r="70" spans="1:38" x14ac:dyDescent="0.3">
      <c r="A70" s="2">
        <v>1950</v>
      </c>
      <c r="B70" s="32">
        <f t="shared" si="0"/>
        <v>10106</v>
      </c>
      <c r="C70" s="32">
        <f t="shared" si="1"/>
        <v>8925</v>
      </c>
      <c r="D70" s="32">
        <f t="shared" si="2"/>
        <v>2019</v>
      </c>
      <c r="E70" s="32">
        <f>'RyO3378'!D70</f>
        <v>1421</v>
      </c>
      <c r="F70" s="32">
        <f>'RyO3378'!AN70</f>
        <v>281</v>
      </c>
      <c r="G70" s="32">
        <f>'RyO3378'!BQ70</f>
        <v>317</v>
      </c>
      <c r="H70" s="32">
        <f t="shared" si="3"/>
        <v>6906</v>
      </c>
      <c r="I70" s="32">
        <f>'RyO3378'!G70</f>
        <v>435</v>
      </c>
      <c r="J70" s="32">
        <f>'RyO3378'!AO70+'RyO3378'!AP70</f>
        <v>3012</v>
      </c>
      <c r="K70" s="32">
        <f>'RyO3378'!BR70+'RyO3378'!BS70</f>
        <v>3459</v>
      </c>
      <c r="L70" s="14" t="s">
        <v>15</v>
      </c>
      <c r="M70" s="14" t="s">
        <v>15</v>
      </c>
      <c r="N70" s="14" t="s">
        <v>15</v>
      </c>
      <c r="O70" s="14" t="s">
        <v>15</v>
      </c>
      <c r="P70" s="32">
        <f t="shared" si="19"/>
        <v>1042</v>
      </c>
      <c r="Q70" s="32">
        <f>'RyO3378'!M70+'RyO3378'!K70</f>
        <v>479</v>
      </c>
      <c r="R70" s="32">
        <f>'RyO3378'!BT70</f>
        <v>563</v>
      </c>
      <c r="S70" s="32">
        <f t="shared" si="5"/>
        <v>139</v>
      </c>
      <c r="T70" s="32">
        <f>'RyO3378'!$N70</f>
        <v>3</v>
      </c>
      <c r="U70" s="32">
        <f>'RyO3378'!$AQ70</f>
        <v>136</v>
      </c>
      <c r="V70" s="14" t="s">
        <v>15</v>
      </c>
      <c r="W70" s="14" t="s">
        <v>15</v>
      </c>
      <c r="X70" s="14" t="s">
        <v>15</v>
      </c>
      <c r="Y70" s="32">
        <f t="shared" si="6"/>
        <v>10106</v>
      </c>
      <c r="Z70" s="32">
        <f t="shared" si="7"/>
        <v>2338</v>
      </c>
      <c r="AA70" s="32">
        <f t="shared" si="8"/>
        <v>3429</v>
      </c>
      <c r="AB70" s="32">
        <f t="shared" si="9"/>
        <v>4339</v>
      </c>
      <c r="AC70" s="32">
        <f t="shared" si="10"/>
        <v>8925</v>
      </c>
      <c r="AD70" s="32">
        <f t="shared" si="11"/>
        <v>1856</v>
      </c>
      <c r="AE70" s="32">
        <f t="shared" si="12"/>
        <v>3293</v>
      </c>
      <c r="AF70" s="32">
        <f t="shared" si="13"/>
        <v>3776</v>
      </c>
      <c r="AG70" s="32">
        <f t="shared" si="14"/>
        <v>2338</v>
      </c>
      <c r="AH70" s="32">
        <f t="shared" si="15"/>
        <v>1421</v>
      </c>
      <c r="AI70" s="32">
        <f t="shared" si="16"/>
        <v>435</v>
      </c>
      <c r="AJ70" s="121">
        <v>0</v>
      </c>
      <c r="AK70" s="32">
        <f t="shared" si="17"/>
        <v>479</v>
      </c>
      <c r="AL70" s="32">
        <f t="shared" si="18"/>
        <v>3</v>
      </c>
    </row>
    <row r="71" spans="1:38" x14ac:dyDescent="0.3">
      <c r="A71" s="2">
        <v>1951</v>
      </c>
      <c r="B71" s="32">
        <f t="shared" si="0"/>
        <v>12361</v>
      </c>
      <c r="C71" s="32">
        <f t="shared" si="1"/>
        <v>10724</v>
      </c>
      <c r="D71" s="32">
        <f t="shared" si="2"/>
        <v>1775</v>
      </c>
      <c r="E71" s="32">
        <f>'RyO3378'!D71</f>
        <v>1433</v>
      </c>
      <c r="F71" s="32">
        <f>'RyO3378'!AN71</f>
        <v>77</v>
      </c>
      <c r="G71" s="32">
        <f>'RyO3378'!BQ71</f>
        <v>265</v>
      </c>
      <c r="H71" s="32">
        <f t="shared" si="3"/>
        <v>8949</v>
      </c>
      <c r="I71" s="32">
        <f>'RyO3378'!G71</f>
        <v>659</v>
      </c>
      <c r="J71" s="32">
        <f>'RyO3378'!AO71+'RyO3378'!AP71</f>
        <v>4037</v>
      </c>
      <c r="K71" s="32">
        <f>'RyO3378'!BR71+'RyO3378'!BS71</f>
        <v>4253</v>
      </c>
      <c r="L71" s="14" t="s">
        <v>15</v>
      </c>
      <c r="M71" s="14" t="s">
        <v>15</v>
      </c>
      <c r="N71" s="14" t="s">
        <v>15</v>
      </c>
      <c r="O71" s="14" t="s">
        <v>15</v>
      </c>
      <c r="P71" s="32">
        <f t="shared" si="19"/>
        <v>1300</v>
      </c>
      <c r="Q71" s="32">
        <f>'RyO3378'!M71+'RyO3378'!K71</f>
        <v>583</v>
      </c>
      <c r="R71" s="32">
        <f>'RyO3378'!BT71</f>
        <v>717</v>
      </c>
      <c r="S71" s="32">
        <f t="shared" si="5"/>
        <v>337</v>
      </c>
      <c r="T71" s="32">
        <f>'RyO3378'!$N71</f>
        <v>47</v>
      </c>
      <c r="U71" s="32">
        <f>'RyO3378'!$AQ71</f>
        <v>290</v>
      </c>
      <c r="V71" s="14" t="s">
        <v>15</v>
      </c>
      <c r="W71" s="14" t="s">
        <v>15</v>
      </c>
      <c r="X71" s="14" t="s">
        <v>15</v>
      </c>
      <c r="Y71" s="32">
        <f t="shared" si="6"/>
        <v>12361</v>
      </c>
      <c r="Z71" s="32">
        <f t="shared" si="7"/>
        <v>2722</v>
      </c>
      <c r="AA71" s="32">
        <f t="shared" si="8"/>
        <v>4404</v>
      </c>
      <c r="AB71" s="32">
        <f t="shared" si="9"/>
        <v>5235</v>
      </c>
      <c r="AC71" s="32">
        <f t="shared" si="10"/>
        <v>10724</v>
      </c>
      <c r="AD71" s="32">
        <f t="shared" si="11"/>
        <v>2092</v>
      </c>
      <c r="AE71" s="32">
        <f t="shared" si="12"/>
        <v>4114</v>
      </c>
      <c r="AF71" s="32">
        <f t="shared" si="13"/>
        <v>4518</v>
      </c>
      <c r="AG71" s="32">
        <f t="shared" si="14"/>
        <v>2722</v>
      </c>
      <c r="AH71" s="32">
        <f t="shared" si="15"/>
        <v>1433</v>
      </c>
      <c r="AI71" s="32">
        <f t="shared" si="16"/>
        <v>659</v>
      </c>
      <c r="AJ71" s="121">
        <v>0</v>
      </c>
      <c r="AK71" s="32">
        <f t="shared" si="17"/>
        <v>583</v>
      </c>
      <c r="AL71" s="32">
        <f t="shared" si="18"/>
        <v>47</v>
      </c>
    </row>
    <row r="72" spans="1:38" x14ac:dyDescent="0.3">
      <c r="A72" s="2">
        <v>1952</v>
      </c>
      <c r="B72" s="32">
        <f t="shared" si="0"/>
        <v>13825</v>
      </c>
      <c r="C72" s="32">
        <f t="shared" si="1"/>
        <v>11799</v>
      </c>
      <c r="D72" s="32">
        <f t="shared" si="2"/>
        <v>1890</v>
      </c>
      <c r="E72" s="32">
        <f>'RyO3378'!D72</f>
        <v>1539</v>
      </c>
      <c r="F72" s="32">
        <f>'RyO3378'!AN72</f>
        <v>139</v>
      </c>
      <c r="G72" s="32">
        <f>'RyO3378'!BQ72</f>
        <v>212</v>
      </c>
      <c r="H72" s="32">
        <f t="shared" si="3"/>
        <v>9909</v>
      </c>
      <c r="I72" s="32">
        <f>'RyO3378'!G72</f>
        <v>784</v>
      </c>
      <c r="J72" s="32">
        <f>'RyO3378'!AO72+'RyO3378'!AP72</f>
        <v>4370</v>
      </c>
      <c r="K72" s="32">
        <f>'RyO3378'!BR72+'RyO3378'!BS72</f>
        <v>4755</v>
      </c>
      <c r="L72" s="14" t="s">
        <v>15</v>
      </c>
      <c r="M72" s="14" t="s">
        <v>15</v>
      </c>
      <c r="N72" s="14" t="s">
        <v>15</v>
      </c>
      <c r="O72" s="14" t="s">
        <v>15</v>
      </c>
      <c r="P72" s="32">
        <f t="shared" si="19"/>
        <v>1682</v>
      </c>
      <c r="Q72" s="32">
        <f>'RyO3378'!M72+'RyO3378'!K72</f>
        <v>782</v>
      </c>
      <c r="R72" s="32">
        <f>'RyO3378'!BT72</f>
        <v>900</v>
      </c>
      <c r="S72" s="32">
        <f t="shared" si="5"/>
        <v>344</v>
      </c>
      <c r="T72" s="32">
        <f>'RyO3378'!$N72</f>
        <v>2</v>
      </c>
      <c r="U72" s="32">
        <f>'RyO3378'!$AQ72</f>
        <v>342</v>
      </c>
      <c r="V72" s="14" t="s">
        <v>15</v>
      </c>
      <c r="W72" s="14" t="s">
        <v>15</v>
      </c>
      <c r="X72" s="14" t="s">
        <v>15</v>
      </c>
      <c r="Y72" s="32">
        <f t="shared" si="6"/>
        <v>13825</v>
      </c>
      <c r="Z72" s="32">
        <f t="shared" si="7"/>
        <v>3107</v>
      </c>
      <c r="AA72" s="32">
        <f t="shared" si="8"/>
        <v>4851</v>
      </c>
      <c r="AB72" s="32">
        <f t="shared" si="9"/>
        <v>5867</v>
      </c>
      <c r="AC72" s="32">
        <f t="shared" si="10"/>
        <v>11799</v>
      </c>
      <c r="AD72" s="32">
        <f t="shared" si="11"/>
        <v>2323</v>
      </c>
      <c r="AE72" s="32">
        <f t="shared" si="12"/>
        <v>4509</v>
      </c>
      <c r="AF72" s="32">
        <f t="shared" si="13"/>
        <v>4967</v>
      </c>
      <c r="AG72" s="32">
        <f t="shared" si="14"/>
        <v>3107</v>
      </c>
      <c r="AH72" s="32">
        <f t="shared" si="15"/>
        <v>1539</v>
      </c>
      <c r="AI72" s="32">
        <f t="shared" si="16"/>
        <v>784</v>
      </c>
      <c r="AJ72" s="121">
        <v>0</v>
      </c>
      <c r="AK72" s="32">
        <f t="shared" si="17"/>
        <v>782</v>
      </c>
      <c r="AL72" s="32">
        <f t="shared" si="18"/>
        <v>2</v>
      </c>
    </row>
    <row r="73" spans="1:38" x14ac:dyDescent="0.3">
      <c r="A73" s="2">
        <v>1953</v>
      </c>
      <c r="B73" s="32">
        <f t="shared" si="0"/>
        <v>15794</v>
      </c>
      <c r="C73" s="32">
        <f t="shared" si="1"/>
        <v>13475</v>
      </c>
      <c r="D73" s="32">
        <f t="shared" si="2"/>
        <v>2345</v>
      </c>
      <c r="E73" s="32">
        <f>'RyO3378'!D73</f>
        <v>1761</v>
      </c>
      <c r="F73" s="32">
        <f>'RyO3378'!AN73</f>
        <v>266</v>
      </c>
      <c r="G73" s="32">
        <f>'RyO3378'!BQ73</f>
        <v>318</v>
      </c>
      <c r="H73" s="32">
        <f t="shared" si="3"/>
        <v>11130</v>
      </c>
      <c r="I73" s="32">
        <f>'RyO3378'!G73</f>
        <v>1029</v>
      </c>
      <c r="J73" s="32">
        <f>'RyO3378'!AO73+'RyO3378'!AP73</f>
        <v>5221</v>
      </c>
      <c r="K73" s="32">
        <f>'RyO3378'!BR73+'RyO3378'!BS73</f>
        <v>4880</v>
      </c>
      <c r="L73" s="14" t="s">
        <v>15</v>
      </c>
      <c r="M73" s="14" t="s">
        <v>15</v>
      </c>
      <c r="N73" s="14" t="s">
        <v>15</v>
      </c>
      <c r="O73" s="14" t="s">
        <v>15</v>
      </c>
      <c r="P73" s="32">
        <f t="shared" si="19"/>
        <v>1890</v>
      </c>
      <c r="Q73" s="32">
        <f>'RyO3378'!M73+'RyO3378'!K73</f>
        <v>863</v>
      </c>
      <c r="R73" s="32">
        <f>'RyO3378'!BT73</f>
        <v>1027</v>
      </c>
      <c r="S73" s="32">
        <f t="shared" si="5"/>
        <v>429</v>
      </c>
      <c r="T73" s="32">
        <f>'RyO3378'!$N73</f>
        <v>8</v>
      </c>
      <c r="U73" s="32">
        <f>'RyO3378'!$AQ73</f>
        <v>421</v>
      </c>
      <c r="V73" s="14" t="s">
        <v>15</v>
      </c>
      <c r="W73" s="14" t="s">
        <v>15</v>
      </c>
      <c r="X73" s="14" t="s">
        <v>15</v>
      </c>
      <c r="Y73" s="32">
        <f t="shared" si="6"/>
        <v>15794</v>
      </c>
      <c r="Z73" s="32">
        <f t="shared" si="7"/>
        <v>3661</v>
      </c>
      <c r="AA73" s="32">
        <f t="shared" si="8"/>
        <v>5908</v>
      </c>
      <c r="AB73" s="32">
        <f t="shared" si="9"/>
        <v>6225</v>
      </c>
      <c r="AC73" s="32">
        <f t="shared" si="10"/>
        <v>13475</v>
      </c>
      <c r="AD73" s="32">
        <f t="shared" si="11"/>
        <v>2790</v>
      </c>
      <c r="AE73" s="32">
        <f t="shared" si="12"/>
        <v>5487</v>
      </c>
      <c r="AF73" s="32">
        <f t="shared" si="13"/>
        <v>5198</v>
      </c>
      <c r="AG73" s="32">
        <f t="shared" si="14"/>
        <v>3661</v>
      </c>
      <c r="AH73" s="32">
        <f t="shared" si="15"/>
        <v>1761</v>
      </c>
      <c r="AI73" s="32">
        <f t="shared" si="16"/>
        <v>1029</v>
      </c>
      <c r="AJ73" s="121">
        <v>0</v>
      </c>
      <c r="AK73" s="32">
        <f t="shared" si="17"/>
        <v>863</v>
      </c>
      <c r="AL73" s="32">
        <f t="shared" si="18"/>
        <v>8</v>
      </c>
    </row>
    <row r="74" spans="1:38" x14ac:dyDescent="0.3">
      <c r="A74" s="2">
        <v>1954</v>
      </c>
      <c r="B74" s="32">
        <f t="shared" si="0"/>
        <v>18942</v>
      </c>
      <c r="C74" s="32">
        <f t="shared" si="1"/>
        <v>16764</v>
      </c>
      <c r="D74" s="32">
        <f t="shared" si="2"/>
        <v>2919</v>
      </c>
      <c r="E74" s="32">
        <f>'RyO3378'!D74</f>
        <v>2334</v>
      </c>
      <c r="F74" s="32">
        <f>'RyO3378'!AN74</f>
        <v>273</v>
      </c>
      <c r="G74" s="32">
        <f>'RyO3378'!BQ74</f>
        <v>312</v>
      </c>
      <c r="H74" s="32">
        <f t="shared" si="3"/>
        <v>13845</v>
      </c>
      <c r="I74" s="32">
        <f>'RyO3378'!G74</f>
        <v>1041</v>
      </c>
      <c r="J74" s="32">
        <f>'RyO3378'!AO74+'RyO3378'!AP74</f>
        <v>6847</v>
      </c>
      <c r="K74" s="32">
        <f>'RyO3378'!BR74+'RyO3378'!BS74</f>
        <v>5957</v>
      </c>
      <c r="L74" s="14" t="s">
        <v>15</v>
      </c>
      <c r="M74" s="14" t="s">
        <v>15</v>
      </c>
      <c r="N74" s="14" t="s">
        <v>15</v>
      </c>
      <c r="O74" s="14" t="s">
        <v>15</v>
      </c>
      <c r="P74" s="32">
        <f t="shared" si="19"/>
        <v>1900</v>
      </c>
      <c r="Q74" s="32">
        <f>'RyO3378'!M74+'RyO3378'!K74</f>
        <v>813</v>
      </c>
      <c r="R74" s="32">
        <f>'RyO3378'!BT74</f>
        <v>1087</v>
      </c>
      <c r="S74" s="32">
        <f t="shared" si="5"/>
        <v>278</v>
      </c>
      <c r="T74" s="32">
        <f>'RyO3378'!$N74</f>
        <v>5</v>
      </c>
      <c r="U74" s="32">
        <f>'RyO3378'!$AQ74</f>
        <v>273</v>
      </c>
      <c r="V74" s="14" t="s">
        <v>15</v>
      </c>
      <c r="W74" s="14" t="s">
        <v>15</v>
      </c>
      <c r="X74" s="14" t="s">
        <v>15</v>
      </c>
      <c r="Y74" s="32">
        <f t="shared" si="6"/>
        <v>18942</v>
      </c>
      <c r="Z74" s="32">
        <f t="shared" si="7"/>
        <v>4193</v>
      </c>
      <c r="AA74" s="32">
        <f t="shared" si="8"/>
        <v>7393</v>
      </c>
      <c r="AB74" s="32">
        <f t="shared" si="9"/>
        <v>7356</v>
      </c>
      <c r="AC74" s="32">
        <f t="shared" si="10"/>
        <v>16764</v>
      </c>
      <c r="AD74" s="32">
        <f t="shared" si="11"/>
        <v>3375</v>
      </c>
      <c r="AE74" s="32">
        <f t="shared" si="12"/>
        <v>7120</v>
      </c>
      <c r="AF74" s="32">
        <f t="shared" si="13"/>
        <v>6269</v>
      </c>
      <c r="AG74" s="32">
        <f t="shared" si="14"/>
        <v>4193</v>
      </c>
      <c r="AH74" s="32">
        <f t="shared" si="15"/>
        <v>2334</v>
      </c>
      <c r="AI74" s="32">
        <f t="shared" si="16"/>
        <v>1041</v>
      </c>
      <c r="AJ74" s="121">
        <v>0</v>
      </c>
      <c r="AK74" s="32">
        <f t="shared" si="17"/>
        <v>813</v>
      </c>
      <c r="AL74" s="32">
        <f t="shared" si="18"/>
        <v>5</v>
      </c>
    </row>
    <row r="75" spans="1:38" x14ac:dyDescent="0.3">
      <c r="A75" s="2">
        <v>1955</v>
      </c>
      <c r="B75" s="32">
        <f t="shared" si="0"/>
        <v>19622</v>
      </c>
      <c r="C75" s="32">
        <f t="shared" si="1"/>
        <v>17435</v>
      </c>
      <c r="D75" s="32">
        <f t="shared" si="2"/>
        <v>2941</v>
      </c>
      <c r="E75" s="32">
        <f>'RyO3378'!D75</f>
        <v>1818</v>
      </c>
      <c r="F75" s="32">
        <f>'RyO3378'!AN75</f>
        <v>451</v>
      </c>
      <c r="G75" s="32">
        <f>'RyO3378'!BQ75</f>
        <v>672</v>
      </c>
      <c r="H75" s="32">
        <f t="shared" si="3"/>
        <v>14494</v>
      </c>
      <c r="I75" s="32">
        <f>'RyO3378'!G75</f>
        <v>427</v>
      </c>
      <c r="J75" s="32">
        <f>'RyO3378'!AO75+'RyO3378'!AP75</f>
        <v>6937</v>
      </c>
      <c r="K75" s="32">
        <f>'RyO3378'!BR75+'RyO3378'!BS75</f>
        <v>7130</v>
      </c>
      <c r="L75" s="14" t="s">
        <v>15</v>
      </c>
      <c r="M75" s="14" t="s">
        <v>15</v>
      </c>
      <c r="N75" s="14" t="s">
        <v>15</v>
      </c>
      <c r="O75" s="14" t="s">
        <v>15</v>
      </c>
      <c r="P75" s="32">
        <f t="shared" si="19"/>
        <v>1836</v>
      </c>
      <c r="Q75" s="32">
        <f>'RyO3378'!M75+'RyO3378'!K75</f>
        <v>410</v>
      </c>
      <c r="R75" s="32">
        <f>'RyO3378'!BT75</f>
        <v>1426</v>
      </c>
      <c r="S75" s="32">
        <f t="shared" si="5"/>
        <v>351</v>
      </c>
      <c r="T75" s="32">
        <f>'RyO3378'!$N75</f>
        <v>0</v>
      </c>
      <c r="U75" s="32">
        <f>'RyO3378'!$AQ75</f>
        <v>351</v>
      </c>
      <c r="V75" s="14" t="s">
        <v>15</v>
      </c>
      <c r="W75" s="14" t="s">
        <v>15</v>
      </c>
      <c r="X75" s="14" t="s">
        <v>15</v>
      </c>
      <c r="Y75" s="32">
        <f t="shared" si="6"/>
        <v>19622</v>
      </c>
      <c r="Z75" s="32">
        <f t="shared" si="7"/>
        <v>2655</v>
      </c>
      <c r="AA75" s="32">
        <f t="shared" si="8"/>
        <v>7739</v>
      </c>
      <c r="AB75" s="32">
        <f t="shared" si="9"/>
        <v>9228</v>
      </c>
      <c r="AC75" s="32">
        <f t="shared" si="10"/>
        <v>17435</v>
      </c>
      <c r="AD75" s="32">
        <f t="shared" si="11"/>
        <v>2245</v>
      </c>
      <c r="AE75" s="32">
        <f t="shared" si="12"/>
        <v>7388</v>
      </c>
      <c r="AF75" s="32">
        <f t="shared" si="13"/>
        <v>7802</v>
      </c>
      <c r="AG75" s="32">
        <f t="shared" si="14"/>
        <v>2655</v>
      </c>
      <c r="AH75" s="32">
        <f t="shared" si="15"/>
        <v>1818</v>
      </c>
      <c r="AI75" s="32">
        <f t="shared" si="16"/>
        <v>427</v>
      </c>
      <c r="AJ75" s="121">
        <v>0</v>
      </c>
      <c r="AK75" s="32">
        <f t="shared" si="17"/>
        <v>410</v>
      </c>
      <c r="AL75" s="32">
        <f t="shared" si="18"/>
        <v>0</v>
      </c>
    </row>
    <row r="76" spans="1:38" x14ac:dyDescent="0.3">
      <c r="A76" s="2">
        <v>1956</v>
      </c>
      <c r="B76" s="32">
        <f t="shared" si="0"/>
        <v>21937</v>
      </c>
      <c r="C76" s="32">
        <f t="shared" si="1"/>
        <v>19366</v>
      </c>
      <c r="D76" s="32">
        <f t="shared" si="2"/>
        <v>2698</v>
      </c>
      <c r="E76" s="32">
        <f>'RyO3378'!D76</f>
        <v>1266</v>
      </c>
      <c r="F76" s="32">
        <f>'RyO3378'!AN76</f>
        <v>551</v>
      </c>
      <c r="G76" s="32">
        <f>'RyO3378'!BQ76</f>
        <v>881</v>
      </c>
      <c r="H76" s="32">
        <f t="shared" si="3"/>
        <v>16668</v>
      </c>
      <c r="I76" s="32">
        <f>'RyO3378'!G76</f>
        <v>1041</v>
      </c>
      <c r="J76" s="32">
        <f>'RyO3378'!AO76+'RyO3378'!AP76</f>
        <v>7203</v>
      </c>
      <c r="K76" s="32">
        <f>'RyO3378'!BR76+'RyO3378'!BS76</f>
        <v>8424</v>
      </c>
      <c r="L76" s="14" t="s">
        <v>15</v>
      </c>
      <c r="M76" s="14" t="s">
        <v>15</v>
      </c>
      <c r="N76" s="14" t="s">
        <v>15</v>
      </c>
      <c r="O76" s="14" t="s">
        <v>15</v>
      </c>
      <c r="P76" s="32">
        <f t="shared" si="19"/>
        <v>2034</v>
      </c>
      <c r="Q76" s="32">
        <f>'RyO3378'!M76+'RyO3378'!K76</f>
        <v>445</v>
      </c>
      <c r="R76" s="32">
        <f>'RyO3378'!BT76</f>
        <v>1589</v>
      </c>
      <c r="S76" s="32">
        <f t="shared" si="5"/>
        <v>537</v>
      </c>
      <c r="T76" s="32">
        <f>'RyO3378'!$N76</f>
        <v>0</v>
      </c>
      <c r="U76" s="32">
        <f>'RyO3378'!$AQ76</f>
        <v>537</v>
      </c>
      <c r="V76" s="14" t="s">
        <v>15</v>
      </c>
      <c r="W76" s="14" t="s">
        <v>15</v>
      </c>
      <c r="X76" s="14" t="s">
        <v>15</v>
      </c>
      <c r="Y76" s="32">
        <f t="shared" si="6"/>
        <v>21937</v>
      </c>
      <c r="Z76" s="32">
        <f t="shared" si="7"/>
        <v>2752</v>
      </c>
      <c r="AA76" s="32">
        <f t="shared" si="8"/>
        <v>8291</v>
      </c>
      <c r="AB76" s="32">
        <f t="shared" si="9"/>
        <v>10894</v>
      </c>
      <c r="AC76" s="32">
        <f t="shared" si="10"/>
        <v>19366</v>
      </c>
      <c r="AD76" s="32">
        <f t="shared" si="11"/>
        <v>2307</v>
      </c>
      <c r="AE76" s="32">
        <f t="shared" si="12"/>
        <v>7754</v>
      </c>
      <c r="AF76" s="32">
        <f t="shared" si="13"/>
        <v>9305</v>
      </c>
      <c r="AG76" s="32">
        <f t="shared" si="14"/>
        <v>2752</v>
      </c>
      <c r="AH76" s="32">
        <f t="shared" si="15"/>
        <v>1266</v>
      </c>
      <c r="AI76" s="32">
        <f t="shared" si="16"/>
        <v>1041</v>
      </c>
      <c r="AJ76" s="121">
        <v>0</v>
      </c>
      <c r="AK76" s="32">
        <f t="shared" si="17"/>
        <v>445</v>
      </c>
      <c r="AL76" s="32">
        <f t="shared" si="18"/>
        <v>0</v>
      </c>
    </row>
    <row r="77" spans="1:38" x14ac:dyDescent="0.3">
      <c r="A77" s="2">
        <v>1957</v>
      </c>
      <c r="B77" s="32">
        <f t="shared" si="0"/>
        <v>25412</v>
      </c>
      <c r="C77" s="32">
        <f t="shared" si="1"/>
        <v>22198</v>
      </c>
      <c r="D77" s="32">
        <f t="shared" si="2"/>
        <v>3356</v>
      </c>
      <c r="E77" s="32">
        <f>'RyO3378'!D77</f>
        <v>1552</v>
      </c>
      <c r="F77" s="32">
        <f>'RyO3378'!AN77</f>
        <v>690</v>
      </c>
      <c r="G77" s="32">
        <f>'RyO3378'!BQ77</f>
        <v>1114</v>
      </c>
      <c r="H77" s="32">
        <f t="shared" si="3"/>
        <v>18842</v>
      </c>
      <c r="I77" s="32">
        <f>'RyO3378'!G77</f>
        <v>1017</v>
      </c>
      <c r="J77" s="32">
        <f>'RyO3378'!AO77+'RyO3378'!AP77</f>
        <v>8202</v>
      </c>
      <c r="K77" s="32">
        <f>'RyO3378'!BR77+'RyO3378'!BS77</f>
        <v>9623</v>
      </c>
      <c r="L77" s="14" t="s">
        <v>15</v>
      </c>
      <c r="M77" s="14" t="s">
        <v>15</v>
      </c>
      <c r="N77" s="14" t="s">
        <v>15</v>
      </c>
      <c r="O77" s="14" t="s">
        <v>15</v>
      </c>
      <c r="P77" s="32">
        <f t="shared" si="19"/>
        <v>2929</v>
      </c>
      <c r="Q77" s="32">
        <f>'RyO3378'!M77+'RyO3378'!K77</f>
        <v>633</v>
      </c>
      <c r="R77" s="32">
        <f>'RyO3378'!BT77</f>
        <v>2296</v>
      </c>
      <c r="S77" s="32">
        <f t="shared" si="5"/>
        <v>285</v>
      </c>
      <c r="T77" s="32">
        <f>'RyO3378'!$N77</f>
        <v>0</v>
      </c>
      <c r="U77" s="32">
        <f>'RyO3378'!$AQ77</f>
        <v>285</v>
      </c>
      <c r="V77" s="14" t="s">
        <v>15</v>
      </c>
      <c r="W77" s="14" t="s">
        <v>15</v>
      </c>
      <c r="X77" s="14" t="s">
        <v>15</v>
      </c>
      <c r="Y77" s="32">
        <f t="shared" si="6"/>
        <v>25412</v>
      </c>
      <c r="Z77" s="32">
        <f t="shared" si="7"/>
        <v>3202</v>
      </c>
      <c r="AA77" s="32">
        <f t="shared" si="8"/>
        <v>9177</v>
      </c>
      <c r="AB77" s="32">
        <f t="shared" si="9"/>
        <v>13033</v>
      </c>
      <c r="AC77" s="32">
        <f t="shared" si="10"/>
        <v>22198</v>
      </c>
      <c r="AD77" s="32">
        <f t="shared" si="11"/>
        <v>2569</v>
      </c>
      <c r="AE77" s="32">
        <f t="shared" si="12"/>
        <v>8892</v>
      </c>
      <c r="AF77" s="32">
        <f t="shared" si="13"/>
        <v>10737</v>
      </c>
      <c r="AG77" s="32">
        <f t="shared" si="14"/>
        <v>3202</v>
      </c>
      <c r="AH77" s="32">
        <f t="shared" si="15"/>
        <v>1552</v>
      </c>
      <c r="AI77" s="32">
        <f t="shared" si="16"/>
        <v>1017</v>
      </c>
      <c r="AJ77" s="121">
        <v>0</v>
      </c>
      <c r="AK77" s="32">
        <f t="shared" si="17"/>
        <v>633</v>
      </c>
      <c r="AL77" s="32">
        <f t="shared" si="18"/>
        <v>0</v>
      </c>
    </row>
    <row r="78" spans="1:38" x14ac:dyDescent="0.3">
      <c r="A78" s="2">
        <v>1958</v>
      </c>
      <c r="B78" s="32">
        <f t="shared" si="0"/>
        <v>30358</v>
      </c>
      <c r="C78" s="32">
        <f t="shared" si="1"/>
        <v>26503</v>
      </c>
      <c r="D78" s="32">
        <f t="shared" si="2"/>
        <v>4499</v>
      </c>
      <c r="E78" s="32">
        <f>'RyO3378'!D78</f>
        <v>2383</v>
      </c>
      <c r="F78" s="32">
        <f>'RyO3378'!AN78</f>
        <v>560</v>
      </c>
      <c r="G78" s="32">
        <f>'RyO3378'!BQ78</f>
        <v>1556</v>
      </c>
      <c r="H78" s="32">
        <f t="shared" si="3"/>
        <v>22004</v>
      </c>
      <c r="I78" s="32">
        <f>'RyO3378'!G78</f>
        <v>1950</v>
      </c>
      <c r="J78" s="32">
        <f>'RyO3378'!AO78+'RyO3378'!AP78</f>
        <v>9784</v>
      </c>
      <c r="K78" s="32">
        <f>'RyO3378'!BR78+'RyO3378'!BS78</f>
        <v>10270</v>
      </c>
      <c r="L78" s="14" t="s">
        <v>15</v>
      </c>
      <c r="M78" s="14" t="s">
        <v>15</v>
      </c>
      <c r="N78" s="14" t="s">
        <v>15</v>
      </c>
      <c r="O78" s="14" t="s">
        <v>15</v>
      </c>
      <c r="P78" s="32">
        <f t="shared" si="19"/>
        <v>3372</v>
      </c>
      <c r="Q78" s="32">
        <f>'RyO3378'!M78+'RyO3378'!K78</f>
        <v>748</v>
      </c>
      <c r="R78" s="32">
        <f>'RyO3378'!BT78</f>
        <v>2624</v>
      </c>
      <c r="S78" s="32">
        <f t="shared" si="5"/>
        <v>483</v>
      </c>
      <c r="T78" s="32">
        <f>'RyO3378'!$N78</f>
        <v>1</v>
      </c>
      <c r="U78" s="32">
        <f>'RyO3378'!$AQ78</f>
        <v>482</v>
      </c>
      <c r="V78" s="14" t="s">
        <v>15</v>
      </c>
      <c r="W78" s="14" t="s">
        <v>15</v>
      </c>
      <c r="X78" s="14" t="s">
        <v>15</v>
      </c>
      <c r="Y78" s="32">
        <f t="shared" si="6"/>
        <v>30358</v>
      </c>
      <c r="Z78" s="32">
        <f t="shared" si="7"/>
        <v>5082</v>
      </c>
      <c r="AA78" s="32">
        <f t="shared" si="8"/>
        <v>10826</v>
      </c>
      <c r="AB78" s="32">
        <f t="shared" si="9"/>
        <v>14450</v>
      </c>
      <c r="AC78" s="32">
        <f t="shared" si="10"/>
        <v>26503</v>
      </c>
      <c r="AD78" s="32">
        <f t="shared" si="11"/>
        <v>4333</v>
      </c>
      <c r="AE78" s="32">
        <f t="shared" si="12"/>
        <v>10344</v>
      </c>
      <c r="AF78" s="32">
        <f t="shared" si="13"/>
        <v>11826</v>
      </c>
      <c r="AG78" s="32">
        <f t="shared" si="14"/>
        <v>5082</v>
      </c>
      <c r="AH78" s="32">
        <f t="shared" si="15"/>
        <v>2383</v>
      </c>
      <c r="AI78" s="32">
        <f t="shared" si="16"/>
        <v>1950</v>
      </c>
      <c r="AJ78" s="121">
        <v>0</v>
      </c>
      <c r="AK78" s="32">
        <f t="shared" si="17"/>
        <v>748</v>
      </c>
      <c r="AL78" s="32">
        <f t="shared" si="18"/>
        <v>1</v>
      </c>
    </row>
    <row r="79" spans="1:38" x14ac:dyDescent="0.3">
      <c r="A79" s="2">
        <v>1959</v>
      </c>
      <c r="B79" s="32">
        <f t="shared" si="0"/>
        <v>35528</v>
      </c>
      <c r="C79" s="32">
        <f t="shared" si="1"/>
        <v>31149</v>
      </c>
      <c r="D79" s="32">
        <f t="shared" si="2"/>
        <v>4147</v>
      </c>
      <c r="E79" s="32">
        <f>'RyO3378'!D79</f>
        <v>1479</v>
      </c>
      <c r="F79" s="32">
        <f>'RyO3378'!AN79</f>
        <v>339</v>
      </c>
      <c r="G79" s="32">
        <f>'RyO3378'!BQ79</f>
        <v>2329</v>
      </c>
      <c r="H79" s="32">
        <f t="shared" si="3"/>
        <v>27002</v>
      </c>
      <c r="I79" s="32">
        <f>'RyO3378'!G79</f>
        <v>2848</v>
      </c>
      <c r="J79" s="32">
        <f>'RyO3378'!AO79+'RyO3378'!AP79</f>
        <v>11736</v>
      </c>
      <c r="K79" s="32">
        <f>'RyO3378'!BR79+'RyO3378'!BS79</f>
        <v>12418</v>
      </c>
      <c r="L79" s="14" t="s">
        <v>15</v>
      </c>
      <c r="M79" s="14" t="s">
        <v>15</v>
      </c>
      <c r="N79" s="14" t="s">
        <v>15</v>
      </c>
      <c r="O79" s="14" t="s">
        <v>15</v>
      </c>
      <c r="P79" s="32">
        <f t="shared" si="19"/>
        <v>3913</v>
      </c>
      <c r="Q79" s="32">
        <f>'RyO3378'!M79+'RyO3378'!K79</f>
        <v>1134</v>
      </c>
      <c r="R79" s="32">
        <f>'RyO3378'!BT79</f>
        <v>2779</v>
      </c>
      <c r="S79" s="32">
        <f t="shared" si="5"/>
        <v>466</v>
      </c>
      <c r="T79" s="32">
        <f>'RyO3378'!$N79</f>
        <v>11</v>
      </c>
      <c r="U79" s="32">
        <f>'RyO3378'!$AQ79</f>
        <v>455</v>
      </c>
      <c r="V79" s="14" t="s">
        <v>15</v>
      </c>
      <c r="W79" s="14" t="s">
        <v>15</v>
      </c>
      <c r="X79" s="14" t="s">
        <v>15</v>
      </c>
      <c r="Y79" s="32">
        <f t="shared" si="6"/>
        <v>35528</v>
      </c>
      <c r="Z79" s="32">
        <f t="shared" si="7"/>
        <v>5472</v>
      </c>
      <c r="AA79" s="32">
        <f t="shared" si="8"/>
        <v>12530</v>
      </c>
      <c r="AB79" s="32">
        <f t="shared" si="9"/>
        <v>17526</v>
      </c>
      <c r="AC79" s="32">
        <f t="shared" si="10"/>
        <v>31149</v>
      </c>
      <c r="AD79" s="32">
        <f t="shared" si="11"/>
        <v>4327</v>
      </c>
      <c r="AE79" s="32">
        <f t="shared" si="12"/>
        <v>12075</v>
      </c>
      <c r="AF79" s="32">
        <f t="shared" si="13"/>
        <v>14747</v>
      </c>
      <c r="AG79" s="32">
        <f t="shared" si="14"/>
        <v>5472</v>
      </c>
      <c r="AH79" s="32">
        <f t="shared" si="15"/>
        <v>1479</v>
      </c>
      <c r="AI79" s="32">
        <f t="shared" si="16"/>
        <v>2848</v>
      </c>
      <c r="AJ79" s="121">
        <v>0</v>
      </c>
      <c r="AK79" s="32">
        <f t="shared" si="17"/>
        <v>1134</v>
      </c>
      <c r="AL79" s="32">
        <f t="shared" si="18"/>
        <v>11</v>
      </c>
    </row>
    <row r="80" spans="1:38" x14ac:dyDescent="0.3">
      <c r="A80" s="2">
        <v>1960</v>
      </c>
      <c r="B80" s="32">
        <f t="shared" si="0"/>
        <v>45024</v>
      </c>
      <c r="C80" s="32">
        <f t="shared" si="1"/>
        <v>39544</v>
      </c>
      <c r="D80" s="32">
        <f t="shared" si="2"/>
        <v>5412</v>
      </c>
      <c r="E80" s="32">
        <f>'RyO3378'!D80</f>
        <v>1713</v>
      </c>
      <c r="F80" s="32">
        <f>'RyO3378'!AN80</f>
        <v>762</v>
      </c>
      <c r="G80" s="32">
        <f>'RyO3378'!BQ80</f>
        <v>2937</v>
      </c>
      <c r="H80" s="32">
        <f t="shared" si="3"/>
        <v>34132</v>
      </c>
      <c r="I80" s="32">
        <f>'RyO3378'!G80</f>
        <v>3303</v>
      </c>
      <c r="J80" s="32">
        <f>'RyO3378'!AO80+'RyO3378'!AP80</f>
        <v>15955</v>
      </c>
      <c r="K80" s="32">
        <f>'RyO3378'!BR80+'RyO3378'!BS80</f>
        <v>14874</v>
      </c>
      <c r="L80" s="14" t="s">
        <v>15</v>
      </c>
      <c r="M80" s="14" t="s">
        <v>15</v>
      </c>
      <c r="N80" s="14" t="s">
        <v>15</v>
      </c>
      <c r="O80" s="14" t="s">
        <v>15</v>
      </c>
      <c r="P80" s="32">
        <f t="shared" si="19"/>
        <v>4952</v>
      </c>
      <c r="Q80" s="32">
        <f>'RyO3378'!M80+'RyO3378'!K80</f>
        <v>1136</v>
      </c>
      <c r="R80" s="32">
        <f>'RyO3378'!BT80</f>
        <v>3816</v>
      </c>
      <c r="S80" s="32">
        <f t="shared" si="5"/>
        <v>528</v>
      </c>
      <c r="T80" s="32">
        <f>'RyO3378'!$N80</f>
        <v>4</v>
      </c>
      <c r="U80" s="32">
        <f>'RyO3378'!$AQ80</f>
        <v>524</v>
      </c>
      <c r="V80" s="14" t="s">
        <v>15</v>
      </c>
      <c r="W80" s="14" t="s">
        <v>15</v>
      </c>
      <c r="X80" s="14" t="s">
        <v>15</v>
      </c>
      <c r="Y80" s="32">
        <f t="shared" si="6"/>
        <v>45024</v>
      </c>
      <c r="Z80" s="32">
        <f t="shared" si="7"/>
        <v>6156</v>
      </c>
      <c r="AA80" s="32">
        <f t="shared" si="8"/>
        <v>17241</v>
      </c>
      <c r="AB80" s="32">
        <f t="shared" si="9"/>
        <v>21627</v>
      </c>
      <c r="AC80" s="32">
        <f t="shared" si="10"/>
        <v>39544</v>
      </c>
      <c r="AD80" s="32">
        <f t="shared" si="11"/>
        <v>5016</v>
      </c>
      <c r="AE80" s="32">
        <f t="shared" si="12"/>
        <v>16717</v>
      </c>
      <c r="AF80" s="32">
        <f t="shared" si="13"/>
        <v>17811</v>
      </c>
      <c r="AG80" s="32">
        <f t="shared" si="14"/>
        <v>6156</v>
      </c>
      <c r="AH80" s="32">
        <f t="shared" si="15"/>
        <v>1713</v>
      </c>
      <c r="AI80" s="32">
        <f t="shared" si="16"/>
        <v>3303</v>
      </c>
      <c r="AJ80" s="121">
        <v>0</v>
      </c>
      <c r="AK80" s="32">
        <f t="shared" si="17"/>
        <v>1136</v>
      </c>
      <c r="AL80" s="32">
        <f t="shared" si="18"/>
        <v>4</v>
      </c>
    </row>
    <row r="81" spans="1:38" x14ac:dyDescent="0.3">
      <c r="A81" s="2">
        <v>1961</v>
      </c>
      <c r="B81" s="32">
        <f t="shared" si="0"/>
        <v>52083</v>
      </c>
      <c r="C81" s="32">
        <f t="shared" si="1"/>
        <v>45975</v>
      </c>
      <c r="D81" s="32">
        <f t="shared" si="2"/>
        <v>5385</v>
      </c>
      <c r="E81" s="32">
        <f>'RyO3378'!D81</f>
        <v>1292</v>
      </c>
      <c r="F81" s="32">
        <f>'RyO3378'!AN81</f>
        <v>665</v>
      </c>
      <c r="G81" s="32">
        <f>'RyO3378'!BQ81</f>
        <v>3428</v>
      </c>
      <c r="H81" s="32">
        <f t="shared" si="3"/>
        <v>40590</v>
      </c>
      <c r="I81" s="32">
        <f>'RyO3378'!G81</f>
        <v>5434</v>
      </c>
      <c r="J81" s="32">
        <f>'RyO3378'!AO81+'RyO3378'!AP81</f>
        <v>18425</v>
      </c>
      <c r="K81" s="32">
        <f>'RyO3378'!BR81+'RyO3378'!BS81</f>
        <v>16731</v>
      </c>
      <c r="L81" s="14" t="s">
        <v>15</v>
      </c>
      <c r="M81" s="14" t="s">
        <v>15</v>
      </c>
      <c r="N81" s="14" t="s">
        <v>15</v>
      </c>
      <c r="O81" s="14" t="s">
        <v>15</v>
      </c>
      <c r="P81" s="32">
        <f t="shared" si="19"/>
        <v>5420</v>
      </c>
      <c r="Q81" s="32">
        <f>'RyO3378'!M81+'RyO3378'!K81</f>
        <v>1176</v>
      </c>
      <c r="R81" s="32">
        <f>'RyO3378'!BT81</f>
        <v>4244</v>
      </c>
      <c r="S81" s="32">
        <f t="shared" si="5"/>
        <v>688</v>
      </c>
      <c r="T81" s="32">
        <f>'RyO3378'!$N81</f>
        <v>11</v>
      </c>
      <c r="U81" s="32">
        <f>'RyO3378'!$AQ81</f>
        <v>677</v>
      </c>
      <c r="V81" s="14" t="s">
        <v>15</v>
      </c>
      <c r="W81" s="14" t="s">
        <v>15</v>
      </c>
      <c r="X81" s="14" t="s">
        <v>15</v>
      </c>
      <c r="Y81" s="32">
        <f t="shared" si="6"/>
        <v>52083</v>
      </c>
      <c r="Z81" s="32">
        <f t="shared" si="7"/>
        <v>7913</v>
      </c>
      <c r="AA81" s="32">
        <f t="shared" si="8"/>
        <v>19767</v>
      </c>
      <c r="AB81" s="32">
        <f t="shared" si="9"/>
        <v>24403</v>
      </c>
      <c r="AC81" s="32">
        <f t="shared" si="10"/>
        <v>45975</v>
      </c>
      <c r="AD81" s="32">
        <f t="shared" si="11"/>
        <v>6726</v>
      </c>
      <c r="AE81" s="32">
        <f t="shared" si="12"/>
        <v>19090</v>
      </c>
      <c r="AF81" s="32">
        <f t="shared" si="13"/>
        <v>20159</v>
      </c>
      <c r="AG81" s="32">
        <f t="shared" si="14"/>
        <v>7913</v>
      </c>
      <c r="AH81" s="32">
        <f t="shared" si="15"/>
        <v>1292</v>
      </c>
      <c r="AI81" s="32">
        <f t="shared" si="16"/>
        <v>5434</v>
      </c>
      <c r="AJ81" s="121">
        <v>0</v>
      </c>
      <c r="AK81" s="32">
        <f t="shared" si="17"/>
        <v>1176</v>
      </c>
      <c r="AL81" s="32">
        <f t="shared" si="18"/>
        <v>11</v>
      </c>
    </row>
    <row r="82" spans="1:38" x14ac:dyDescent="0.3">
      <c r="A82" s="2">
        <v>1962</v>
      </c>
      <c r="B82" s="32">
        <f t="shared" si="0"/>
        <v>60079</v>
      </c>
      <c r="C82" s="32">
        <f t="shared" si="1"/>
        <v>53422</v>
      </c>
      <c r="D82" s="32">
        <f t="shared" si="2"/>
        <v>5559</v>
      </c>
      <c r="E82" s="32">
        <f>'RyO3378'!D82</f>
        <v>383</v>
      </c>
      <c r="F82" s="32">
        <f>'RyO3378'!AN82</f>
        <v>803</v>
      </c>
      <c r="G82" s="32">
        <f>'RyO3378'!BQ82</f>
        <v>4373</v>
      </c>
      <c r="H82" s="32">
        <f t="shared" si="3"/>
        <v>47863</v>
      </c>
      <c r="I82" s="32">
        <f>'RyO3378'!G82</f>
        <v>7645</v>
      </c>
      <c r="J82" s="32">
        <f>'RyO3378'!AO82+'RyO3378'!AP82</f>
        <v>20911</v>
      </c>
      <c r="K82" s="32">
        <f>'RyO3378'!BR82+'RyO3378'!BS82</f>
        <v>19307</v>
      </c>
      <c r="L82" s="14" t="s">
        <v>15</v>
      </c>
      <c r="M82" s="14" t="s">
        <v>15</v>
      </c>
      <c r="N82" s="14" t="s">
        <v>15</v>
      </c>
      <c r="O82" s="14" t="s">
        <v>15</v>
      </c>
      <c r="P82" s="32">
        <f t="shared" si="19"/>
        <v>5999</v>
      </c>
      <c r="Q82" s="32">
        <f>'RyO3378'!M82+'RyO3378'!K82</f>
        <v>1092</v>
      </c>
      <c r="R82" s="32">
        <f>'RyO3378'!BT82</f>
        <v>4907</v>
      </c>
      <c r="S82" s="32">
        <f t="shared" si="5"/>
        <v>658</v>
      </c>
      <c r="T82" s="32">
        <f>'RyO3378'!$N82</f>
        <v>24</v>
      </c>
      <c r="U82" s="32">
        <f>'RyO3378'!$AQ82</f>
        <v>634</v>
      </c>
      <c r="V82" s="14" t="s">
        <v>15</v>
      </c>
      <c r="W82" s="14" t="s">
        <v>15</v>
      </c>
      <c r="X82" s="14" t="s">
        <v>15</v>
      </c>
      <c r="Y82" s="32">
        <f t="shared" si="6"/>
        <v>60079</v>
      </c>
      <c r="Z82" s="32">
        <f t="shared" si="7"/>
        <v>9144</v>
      </c>
      <c r="AA82" s="32">
        <f t="shared" si="8"/>
        <v>22348</v>
      </c>
      <c r="AB82" s="32">
        <f t="shared" si="9"/>
        <v>28587</v>
      </c>
      <c r="AC82" s="32">
        <f t="shared" si="10"/>
        <v>53422</v>
      </c>
      <c r="AD82" s="32">
        <f t="shared" si="11"/>
        <v>8028</v>
      </c>
      <c r="AE82" s="32">
        <f t="shared" si="12"/>
        <v>21714</v>
      </c>
      <c r="AF82" s="32">
        <f t="shared" si="13"/>
        <v>23680</v>
      </c>
      <c r="AG82" s="32">
        <f t="shared" si="14"/>
        <v>9144</v>
      </c>
      <c r="AH82" s="32">
        <f t="shared" si="15"/>
        <v>383</v>
      </c>
      <c r="AI82" s="32">
        <f t="shared" si="16"/>
        <v>7645</v>
      </c>
      <c r="AJ82" s="121">
        <v>0</v>
      </c>
      <c r="AK82" s="32">
        <f t="shared" si="17"/>
        <v>1092</v>
      </c>
      <c r="AL82" s="32">
        <f t="shared" si="18"/>
        <v>24</v>
      </c>
    </row>
    <row r="83" spans="1:38" x14ac:dyDescent="0.3">
      <c r="A83" s="2">
        <v>1963</v>
      </c>
      <c r="B83" s="32">
        <f t="shared" si="0"/>
        <v>69219</v>
      </c>
      <c r="C83" s="32">
        <f t="shared" si="1"/>
        <v>60947</v>
      </c>
      <c r="D83" s="32">
        <f t="shared" si="2"/>
        <v>8622</v>
      </c>
      <c r="E83" s="32">
        <f>'RyO3378'!D83</f>
        <v>1808</v>
      </c>
      <c r="F83" s="32">
        <f>'RyO3378'!AN83</f>
        <v>401</v>
      </c>
      <c r="G83" s="32">
        <f>'RyO3378'!BQ83</f>
        <v>6413</v>
      </c>
      <c r="H83" s="32">
        <f t="shared" si="3"/>
        <v>52325</v>
      </c>
      <c r="I83" s="32">
        <f>'RyO3378'!G83</f>
        <v>6260</v>
      </c>
      <c r="J83" s="32">
        <f>'RyO3378'!AO83+'RyO3378'!AP83</f>
        <v>23151</v>
      </c>
      <c r="K83" s="32">
        <f>'RyO3378'!BR83+'RyO3378'!BS83</f>
        <v>22914</v>
      </c>
      <c r="L83" s="14" t="s">
        <v>15</v>
      </c>
      <c r="M83" s="14" t="s">
        <v>15</v>
      </c>
      <c r="N83" s="14" t="s">
        <v>15</v>
      </c>
      <c r="O83" s="14" t="s">
        <v>15</v>
      </c>
      <c r="P83" s="32">
        <f t="shared" si="19"/>
        <v>6494</v>
      </c>
      <c r="Q83" s="32">
        <f>'RyO3378'!M83+'RyO3378'!K83</f>
        <v>1380</v>
      </c>
      <c r="R83" s="32">
        <f>'RyO3378'!BT83</f>
        <v>5114</v>
      </c>
      <c r="S83" s="32">
        <f t="shared" si="5"/>
        <v>1778</v>
      </c>
      <c r="T83" s="32">
        <f>'RyO3378'!$N83</f>
        <v>19</v>
      </c>
      <c r="U83" s="32">
        <f>'RyO3378'!$AQ83</f>
        <v>1759</v>
      </c>
      <c r="V83" s="14" t="s">
        <v>15</v>
      </c>
      <c r="W83" s="14" t="s">
        <v>15</v>
      </c>
      <c r="X83" s="14" t="s">
        <v>15</v>
      </c>
      <c r="Y83" s="32">
        <f t="shared" si="6"/>
        <v>69219</v>
      </c>
      <c r="Z83" s="32">
        <f t="shared" si="7"/>
        <v>9467</v>
      </c>
      <c r="AA83" s="32">
        <f t="shared" si="8"/>
        <v>25311</v>
      </c>
      <c r="AB83" s="32">
        <f t="shared" si="9"/>
        <v>34441</v>
      </c>
      <c r="AC83" s="32">
        <f t="shared" si="10"/>
        <v>60947</v>
      </c>
      <c r="AD83" s="32">
        <f t="shared" si="11"/>
        <v>8068</v>
      </c>
      <c r="AE83" s="32">
        <f t="shared" si="12"/>
        <v>23552</v>
      </c>
      <c r="AF83" s="32">
        <f t="shared" si="13"/>
        <v>29327</v>
      </c>
      <c r="AG83" s="32">
        <f t="shared" si="14"/>
        <v>9467</v>
      </c>
      <c r="AH83" s="32">
        <f t="shared" si="15"/>
        <v>1808</v>
      </c>
      <c r="AI83" s="32">
        <f t="shared" si="16"/>
        <v>6260</v>
      </c>
      <c r="AJ83" s="121">
        <v>0</v>
      </c>
      <c r="AK83" s="32">
        <f t="shared" si="17"/>
        <v>1380</v>
      </c>
      <c r="AL83" s="32">
        <f t="shared" si="18"/>
        <v>19</v>
      </c>
    </row>
    <row r="84" spans="1:38" x14ac:dyDescent="0.3">
      <c r="A84" s="2">
        <v>1964</v>
      </c>
      <c r="B84" s="32">
        <f t="shared" si="0"/>
        <v>85094</v>
      </c>
      <c r="C84" s="32">
        <f t="shared" si="1"/>
        <v>74998</v>
      </c>
      <c r="D84" s="32">
        <f t="shared" si="2"/>
        <v>12267</v>
      </c>
      <c r="E84" s="32">
        <f>'RyO3378'!D84</f>
        <v>1963</v>
      </c>
      <c r="F84" s="32">
        <f>'RyO3378'!AN84</f>
        <v>578</v>
      </c>
      <c r="G84" s="32">
        <f>'RyO3378'!BQ84</f>
        <v>9726</v>
      </c>
      <c r="H84" s="32">
        <f t="shared" si="3"/>
        <v>62731</v>
      </c>
      <c r="I84" s="32">
        <f>'RyO3378'!G84</f>
        <v>6054</v>
      </c>
      <c r="J84" s="32">
        <f>'RyO3378'!AO84+'RyO3378'!AP84</f>
        <v>28091</v>
      </c>
      <c r="K84" s="32">
        <f>'RyO3378'!BR84+'RyO3378'!BS84</f>
        <v>28586</v>
      </c>
      <c r="L84" s="14" t="s">
        <v>15</v>
      </c>
      <c r="M84" s="14" t="s">
        <v>15</v>
      </c>
      <c r="N84" s="14" t="s">
        <v>15</v>
      </c>
      <c r="O84" s="14" t="s">
        <v>15</v>
      </c>
      <c r="P84" s="32">
        <f t="shared" si="19"/>
        <v>7338</v>
      </c>
      <c r="Q84" s="32">
        <f>'RyO3378'!M84+'RyO3378'!K84</f>
        <v>1382</v>
      </c>
      <c r="R84" s="32">
        <f>'RyO3378'!BT84</f>
        <v>5956</v>
      </c>
      <c r="S84" s="32">
        <f t="shared" si="5"/>
        <v>2758</v>
      </c>
      <c r="T84" s="32">
        <f>'RyO3378'!$N84</f>
        <v>456</v>
      </c>
      <c r="U84" s="32">
        <f>'RyO3378'!$AQ84</f>
        <v>2302</v>
      </c>
      <c r="V84" s="14" t="s">
        <v>15</v>
      </c>
      <c r="W84" s="14" t="s">
        <v>15</v>
      </c>
      <c r="X84" s="14" t="s">
        <v>15</v>
      </c>
      <c r="Y84" s="32">
        <f t="shared" si="6"/>
        <v>85094</v>
      </c>
      <c r="Z84" s="32">
        <f t="shared" si="7"/>
        <v>9855</v>
      </c>
      <c r="AA84" s="32">
        <f t="shared" si="8"/>
        <v>30971</v>
      </c>
      <c r="AB84" s="32">
        <f t="shared" si="9"/>
        <v>44268</v>
      </c>
      <c r="AC84" s="32">
        <f t="shared" si="10"/>
        <v>74998</v>
      </c>
      <c r="AD84" s="32">
        <f t="shared" si="11"/>
        <v>8017</v>
      </c>
      <c r="AE84" s="32">
        <f t="shared" si="12"/>
        <v>28669</v>
      </c>
      <c r="AF84" s="32">
        <f t="shared" si="13"/>
        <v>38312</v>
      </c>
      <c r="AG84" s="32">
        <f t="shared" si="14"/>
        <v>9855</v>
      </c>
      <c r="AH84" s="32">
        <f t="shared" si="15"/>
        <v>1963</v>
      </c>
      <c r="AI84" s="32">
        <f t="shared" si="16"/>
        <v>6054</v>
      </c>
      <c r="AJ84" s="121">
        <v>0</v>
      </c>
      <c r="AK84" s="32">
        <f t="shared" si="17"/>
        <v>1382</v>
      </c>
      <c r="AL84" s="32">
        <f t="shared" si="18"/>
        <v>456</v>
      </c>
    </row>
    <row r="85" spans="1:38" x14ac:dyDescent="0.3">
      <c r="A85" s="2">
        <v>1965</v>
      </c>
      <c r="B85" s="32">
        <f t="shared" ref="B85:B102" si="20">H85+P85+S85+D85</f>
        <v>98497</v>
      </c>
      <c r="C85" s="32">
        <f t="shared" ref="C85:C109" si="21">AC85</f>
        <v>88235</v>
      </c>
      <c r="D85" s="32">
        <f t="shared" ref="D85:D109" si="22">E85+F85+G85</f>
        <v>21336</v>
      </c>
      <c r="E85" s="32">
        <f>'RyO3378'!D85</f>
        <v>7955</v>
      </c>
      <c r="F85" s="32">
        <f>'RyO3378'!AN85</f>
        <v>2259</v>
      </c>
      <c r="G85" s="32">
        <f>'RyO3378'!BQ85</f>
        <v>11122</v>
      </c>
      <c r="H85" s="32">
        <f t="shared" si="3"/>
        <v>66899</v>
      </c>
      <c r="I85" s="32">
        <f>'RyO3378'!G85</f>
        <v>2291</v>
      </c>
      <c r="J85" s="32">
        <f>'RyO3378'!AO85+'RyO3378'!AP85</f>
        <v>30483</v>
      </c>
      <c r="K85" s="32">
        <f>'RyO3378'!BR85+'RyO3378'!BS85</f>
        <v>34125</v>
      </c>
      <c r="L85" s="14" t="s">
        <v>15</v>
      </c>
      <c r="M85" s="14" t="s">
        <v>15</v>
      </c>
      <c r="N85" s="14" t="s">
        <v>15</v>
      </c>
      <c r="O85" s="14" t="s">
        <v>15</v>
      </c>
      <c r="P85" s="32">
        <f t="shared" si="19"/>
        <v>7340</v>
      </c>
      <c r="Q85" s="32">
        <f>'RyO3378'!M85+'RyO3378'!K85</f>
        <v>1432</v>
      </c>
      <c r="R85" s="32">
        <f>'RyO3378'!BT85</f>
        <v>5908</v>
      </c>
      <c r="S85" s="32">
        <f t="shared" si="5"/>
        <v>2922</v>
      </c>
      <c r="T85" s="32">
        <f>'RyO3378'!$N85</f>
        <v>202</v>
      </c>
      <c r="U85" s="32">
        <f>'RyO3378'!$AQ85</f>
        <v>2720</v>
      </c>
      <c r="V85" s="14" t="s">
        <v>15</v>
      </c>
      <c r="W85" s="14" t="s">
        <v>15</v>
      </c>
      <c r="X85" s="14" t="s">
        <v>15</v>
      </c>
      <c r="Y85" s="32">
        <f t="shared" si="6"/>
        <v>98497</v>
      </c>
      <c r="Z85" s="32">
        <f t="shared" ref="Z85:Z100" si="23">I85+Q85+T85+E85</f>
        <v>11880</v>
      </c>
      <c r="AA85" s="32">
        <f t="shared" ref="AA85:AA101" si="24">J85+U85+F85</f>
        <v>35462</v>
      </c>
      <c r="AB85" s="32">
        <f t="shared" ref="AB85:AB102" si="25">K85+R85+G85</f>
        <v>51155</v>
      </c>
      <c r="AC85" s="32">
        <f t="shared" si="10"/>
        <v>88235</v>
      </c>
      <c r="AD85" s="32">
        <f t="shared" ref="AD85:AD109" si="26">I85+E85</f>
        <v>10246</v>
      </c>
      <c r="AE85" s="32">
        <f t="shared" ref="AE85:AE109" si="27">J85+F85</f>
        <v>32742</v>
      </c>
      <c r="AF85" s="32">
        <f t="shared" ref="AF85:AF109" si="28">K85+G85</f>
        <v>45247</v>
      </c>
      <c r="AG85" s="32">
        <f t="shared" si="14"/>
        <v>11880</v>
      </c>
      <c r="AH85" s="32">
        <f t="shared" si="15"/>
        <v>7955</v>
      </c>
      <c r="AI85" s="32">
        <f t="shared" si="16"/>
        <v>2291</v>
      </c>
      <c r="AJ85" s="121">
        <v>0</v>
      </c>
      <c r="AK85" s="32">
        <f t="shared" si="17"/>
        <v>1432</v>
      </c>
      <c r="AL85" s="32">
        <f t="shared" si="18"/>
        <v>202</v>
      </c>
    </row>
    <row r="86" spans="1:38" x14ac:dyDescent="0.3">
      <c r="A86" s="2">
        <v>1966</v>
      </c>
      <c r="B86" s="32">
        <f t="shared" si="20"/>
        <v>115256</v>
      </c>
      <c r="C86" s="32">
        <f t="shared" si="21"/>
        <v>104186</v>
      </c>
      <c r="D86" s="32">
        <f t="shared" si="22"/>
        <v>26941</v>
      </c>
      <c r="E86" s="32">
        <f>'RyO3378'!D86</f>
        <v>10093</v>
      </c>
      <c r="F86" s="32">
        <f>'RyO3378'!AN86</f>
        <v>2248</v>
      </c>
      <c r="G86" s="32">
        <f>'RyO3378'!BQ86</f>
        <v>14600</v>
      </c>
      <c r="H86" s="32">
        <f t="shared" si="3"/>
        <v>77245</v>
      </c>
      <c r="I86" s="32">
        <f>'RyO3378'!G86</f>
        <v>2917</v>
      </c>
      <c r="J86" s="32">
        <f>'RyO3378'!AO86+'RyO3378'!AP86</f>
        <v>33121</v>
      </c>
      <c r="K86" s="32">
        <f>'RyO3378'!BR86+'RyO3378'!BS86</f>
        <v>41207</v>
      </c>
      <c r="L86" s="14" t="s">
        <v>15</v>
      </c>
      <c r="M86" s="14" t="s">
        <v>15</v>
      </c>
      <c r="N86" s="14" t="s">
        <v>15</v>
      </c>
      <c r="O86" s="14" t="s">
        <v>15</v>
      </c>
      <c r="P86" s="32">
        <f t="shared" si="19"/>
        <v>7731</v>
      </c>
      <c r="Q86" s="32">
        <f>'RyO3378'!M86+'RyO3378'!K86</f>
        <v>893</v>
      </c>
      <c r="R86" s="32">
        <f>'RyO3378'!BT86</f>
        <v>6838</v>
      </c>
      <c r="S86" s="32">
        <f t="shared" si="5"/>
        <v>3339</v>
      </c>
      <c r="T86" s="32">
        <f>'RyO3378'!$N86</f>
        <v>119</v>
      </c>
      <c r="U86" s="32">
        <f>'RyO3378'!$AQ86</f>
        <v>3220</v>
      </c>
      <c r="V86" s="14" t="s">
        <v>15</v>
      </c>
      <c r="W86" s="14" t="s">
        <v>15</v>
      </c>
      <c r="X86" s="14" t="s">
        <v>15</v>
      </c>
      <c r="Y86" s="32">
        <f t="shared" si="6"/>
        <v>115256</v>
      </c>
      <c r="Z86" s="32">
        <f t="shared" si="23"/>
        <v>14022</v>
      </c>
      <c r="AA86" s="32">
        <f t="shared" si="24"/>
        <v>38589</v>
      </c>
      <c r="AB86" s="32">
        <f t="shared" si="25"/>
        <v>62645</v>
      </c>
      <c r="AC86" s="32">
        <f t="shared" si="10"/>
        <v>104186</v>
      </c>
      <c r="AD86" s="32">
        <f t="shared" si="26"/>
        <v>13010</v>
      </c>
      <c r="AE86" s="32">
        <f t="shared" si="27"/>
        <v>35369</v>
      </c>
      <c r="AF86" s="32">
        <f t="shared" si="28"/>
        <v>55807</v>
      </c>
      <c r="AG86" s="32">
        <f t="shared" si="14"/>
        <v>14022</v>
      </c>
      <c r="AH86" s="32">
        <f t="shared" si="15"/>
        <v>10093</v>
      </c>
      <c r="AI86" s="32">
        <f t="shared" si="16"/>
        <v>2917</v>
      </c>
      <c r="AJ86" s="121">
        <v>0</v>
      </c>
      <c r="AK86" s="32">
        <f t="shared" si="17"/>
        <v>893</v>
      </c>
      <c r="AL86" s="32">
        <f t="shared" si="18"/>
        <v>119</v>
      </c>
    </row>
    <row r="87" spans="1:38" x14ac:dyDescent="0.3">
      <c r="A87" s="2">
        <v>1967</v>
      </c>
      <c r="B87" s="32">
        <f t="shared" si="20"/>
        <v>133509</v>
      </c>
      <c r="C87" s="32">
        <f t="shared" si="21"/>
        <v>121037</v>
      </c>
      <c r="D87" s="32">
        <f t="shared" si="22"/>
        <v>29998</v>
      </c>
      <c r="E87" s="32">
        <f>'RyO3378'!D87</f>
        <v>8682</v>
      </c>
      <c r="F87" s="32">
        <f>'RyO3378'!AN87</f>
        <v>3711</v>
      </c>
      <c r="G87" s="32">
        <f>'RyO3378'!BQ87</f>
        <v>17605</v>
      </c>
      <c r="H87" s="32">
        <f t="shared" si="3"/>
        <v>91039</v>
      </c>
      <c r="I87" s="32">
        <f>'RyO3378'!G87</f>
        <v>3705</v>
      </c>
      <c r="J87" s="32">
        <f>'RyO3378'!AO87+'RyO3378'!AP87</f>
        <v>38006</v>
      </c>
      <c r="K87" s="32">
        <f>'RyO3378'!BR87+'RyO3378'!BS87</f>
        <v>49328</v>
      </c>
      <c r="L87" s="14" t="s">
        <v>15</v>
      </c>
      <c r="M87" s="14" t="s">
        <v>15</v>
      </c>
      <c r="N87" s="14" t="s">
        <v>15</v>
      </c>
      <c r="O87" s="14" t="s">
        <v>15</v>
      </c>
      <c r="P87" s="32">
        <f t="shared" si="19"/>
        <v>8331</v>
      </c>
      <c r="Q87" s="32">
        <f>'RyO3378'!M87+'RyO3378'!K87</f>
        <v>1373</v>
      </c>
      <c r="R87" s="32">
        <f>'RyO3378'!BT87</f>
        <v>6958</v>
      </c>
      <c r="S87" s="32">
        <f t="shared" si="5"/>
        <v>4141</v>
      </c>
      <c r="T87" s="32">
        <f>'RyO3378'!$N87</f>
        <v>21</v>
      </c>
      <c r="U87" s="32">
        <f>'RyO3378'!$AQ87</f>
        <v>4120</v>
      </c>
      <c r="V87" s="14" t="s">
        <v>15</v>
      </c>
      <c r="W87" s="14" t="s">
        <v>15</v>
      </c>
      <c r="X87" s="14" t="s">
        <v>15</v>
      </c>
      <c r="Y87" s="32">
        <f t="shared" si="6"/>
        <v>133509</v>
      </c>
      <c r="Z87" s="32">
        <f t="shared" si="23"/>
        <v>13781</v>
      </c>
      <c r="AA87" s="32">
        <f t="shared" si="24"/>
        <v>45837</v>
      </c>
      <c r="AB87" s="32">
        <f t="shared" si="25"/>
        <v>73891</v>
      </c>
      <c r="AC87" s="32">
        <f t="shared" si="10"/>
        <v>121037</v>
      </c>
      <c r="AD87" s="32">
        <f t="shared" si="26"/>
        <v>12387</v>
      </c>
      <c r="AE87" s="32">
        <f t="shared" si="27"/>
        <v>41717</v>
      </c>
      <c r="AF87" s="32">
        <f t="shared" si="28"/>
        <v>66933</v>
      </c>
      <c r="AG87" s="32">
        <f t="shared" si="14"/>
        <v>13781</v>
      </c>
      <c r="AH87" s="32">
        <f t="shared" si="15"/>
        <v>8682</v>
      </c>
      <c r="AI87" s="32">
        <f t="shared" si="16"/>
        <v>3705</v>
      </c>
      <c r="AJ87" s="121">
        <v>0</v>
      </c>
      <c r="AK87" s="32">
        <f t="shared" si="17"/>
        <v>1373</v>
      </c>
      <c r="AL87" s="32">
        <f t="shared" si="18"/>
        <v>21</v>
      </c>
    </row>
    <row r="88" spans="1:38" x14ac:dyDescent="0.3">
      <c r="A88" s="2">
        <v>1968</v>
      </c>
      <c r="B88" s="32">
        <f t="shared" si="20"/>
        <v>152990</v>
      </c>
      <c r="C88" s="32">
        <f t="shared" si="21"/>
        <v>138525</v>
      </c>
      <c r="D88" s="32">
        <f t="shared" si="22"/>
        <v>34937</v>
      </c>
      <c r="E88" s="32">
        <f>'RyO3378'!D88</f>
        <v>11000</v>
      </c>
      <c r="F88" s="32">
        <f>'RyO3378'!AN88</f>
        <v>3684</v>
      </c>
      <c r="G88" s="32">
        <f>'RyO3378'!BQ88</f>
        <v>20253</v>
      </c>
      <c r="H88" s="32">
        <f t="shared" si="3"/>
        <v>103588</v>
      </c>
      <c r="I88" s="32">
        <f>'RyO3378'!G88</f>
        <v>2260</v>
      </c>
      <c r="J88" s="32">
        <f>'RyO3378'!AO88+'RyO3378'!AP88</f>
        <v>42851</v>
      </c>
      <c r="K88" s="32">
        <f>'RyO3378'!BR88+'RyO3378'!BS88</f>
        <v>58477</v>
      </c>
      <c r="L88" s="14" t="s">
        <v>15</v>
      </c>
      <c r="M88" s="14" t="s">
        <v>15</v>
      </c>
      <c r="N88" s="14" t="s">
        <v>15</v>
      </c>
      <c r="O88" s="14" t="s">
        <v>15</v>
      </c>
      <c r="P88" s="32">
        <f t="shared" si="19"/>
        <v>8775</v>
      </c>
      <c r="Q88" s="32">
        <f>'RyO3378'!M88+'RyO3378'!K88</f>
        <v>1317</v>
      </c>
      <c r="R88" s="32">
        <f>'RyO3378'!BT88</f>
        <v>7458</v>
      </c>
      <c r="S88" s="32">
        <f t="shared" si="5"/>
        <v>5690</v>
      </c>
      <c r="T88" s="32">
        <f>'RyO3378'!$N88</f>
        <v>19</v>
      </c>
      <c r="U88" s="32">
        <f>'RyO3378'!$AQ88</f>
        <v>5671</v>
      </c>
      <c r="V88" s="14" t="s">
        <v>15</v>
      </c>
      <c r="W88" s="14" t="s">
        <v>15</v>
      </c>
      <c r="X88" s="14" t="s">
        <v>15</v>
      </c>
      <c r="Y88" s="32">
        <f t="shared" si="6"/>
        <v>152990</v>
      </c>
      <c r="Z88" s="32">
        <f t="shared" si="23"/>
        <v>14596</v>
      </c>
      <c r="AA88" s="32">
        <f t="shared" si="24"/>
        <v>52206</v>
      </c>
      <c r="AB88" s="32">
        <f t="shared" si="25"/>
        <v>86188</v>
      </c>
      <c r="AC88" s="32">
        <f t="shared" si="10"/>
        <v>138525</v>
      </c>
      <c r="AD88" s="32">
        <f t="shared" si="26"/>
        <v>13260</v>
      </c>
      <c r="AE88" s="32">
        <f t="shared" si="27"/>
        <v>46535</v>
      </c>
      <c r="AF88" s="32">
        <f t="shared" si="28"/>
        <v>78730</v>
      </c>
      <c r="AG88" s="32">
        <f t="shared" si="14"/>
        <v>14596</v>
      </c>
      <c r="AH88" s="32">
        <f t="shared" si="15"/>
        <v>11000</v>
      </c>
      <c r="AI88" s="32">
        <f t="shared" si="16"/>
        <v>2260</v>
      </c>
      <c r="AJ88" s="121">
        <v>0</v>
      </c>
      <c r="AK88" s="32">
        <f t="shared" si="17"/>
        <v>1317</v>
      </c>
      <c r="AL88" s="32">
        <f t="shared" si="18"/>
        <v>19</v>
      </c>
    </row>
    <row r="89" spans="1:38" x14ac:dyDescent="0.3">
      <c r="A89" s="2">
        <v>1969</v>
      </c>
      <c r="B89" s="32">
        <f t="shared" si="20"/>
        <v>183583</v>
      </c>
      <c r="C89" s="32">
        <f t="shared" si="21"/>
        <v>166760</v>
      </c>
      <c r="D89" s="32">
        <f t="shared" si="22"/>
        <v>41845</v>
      </c>
      <c r="E89" s="32">
        <f>'RyO3378'!D89</f>
        <v>16538</v>
      </c>
      <c r="F89" s="32">
        <f>'RyO3378'!AN89</f>
        <v>1632</v>
      </c>
      <c r="G89" s="32">
        <f>'RyO3378'!BQ89</f>
        <v>23675</v>
      </c>
      <c r="H89" s="32">
        <f t="shared" si="3"/>
        <v>124915</v>
      </c>
      <c r="I89" s="32">
        <f>'RyO3378'!G89</f>
        <v>1802</v>
      </c>
      <c r="J89" s="32">
        <f>'RyO3378'!AO89+'RyO3378'!AP89</f>
        <v>50290</v>
      </c>
      <c r="K89" s="32">
        <f>'RyO3378'!BR89+'RyO3378'!BS89</f>
        <v>72823</v>
      </c>
      <c r="L89" s="14" t="s">
        <v>15</v>
      </c>
      <c r="M89" s="14" t="s">
        <v>15</v>
      </c>
      <c r="N89" s="14" t="s">
        <v>15</v>
      </c>
      <c r="O89" s="14" t="s">
        <v>15</v>
      </c>
      <c r="P89" s="32">
        <f t="shared" si="19"/>
        <v>9609</v>
      </c>
      <c r="Q89" s="32">
        <f>'RyO3378'!M89+'RyO3378'!K89</f>
        <v>900</v>
      </c>
      <c r="R89" s="32">
        <f>'RyO3378'!BT89</f>
        <v>8709</v>
      </c>
      <c r="S89" s="32">
        <f t="shared" si="5"/>
        <v>7214</v>
      </c>
      <c r="T89" s="32">
        <f>'RyO3378'!$N89</f>
        <v>123</v>
      </c>
      <c r="U89" s="32">
        <f>'RyO3378'!$AQ89</f>
        <v>7091</v>
      </c>
      <c r="V89" s="14" t="s">
        <v>15</v>
      </c>
      <c r="W89" s="14" t="s">
        <v>15</v>
      </c>
      <c r="X89" s="14" t="s">
        <v>15</v>
      </c>
      <c r="Y89" s="32">
        <f t="shared" si="6"/>
        <v>183583</v>
      </c>
      <c r="Z89" s="32">
        <f t="shared" si="23"/>
        <v>19363</v>
      </c>
      <c r="AA89" s="32">
        <f t="shared" si="24"/>
        <v>59013</v>
      </c>
      <c r="AB89" s="32">
        <f t="shared" si="25"/>
        <v>105207</v>
      </c>
      <c r="AC89" s="32">
        <f t="shared" si="10"/>
        <v>166760</v>
      </c>
      <c r="AD89" s="32">
        <f t="shared" si="26"/>
        <v>18340</v>
      </c>
      <c r="AE89" s="32">
        <f t="shared" si="27"/>
        <v>51922</v>
      </c>
      <c r="AF89" s="32">
        <f t="shared" si="28"/>
        <v>96498</v>
      </c>
      <c r="AG89" s="32">
        <f t="shared" si="14"/>
        <v>19363</v>
      </c>
      <c r="AH89" s="32">
        <f t="shared" si="15"/>
        <v>16538</v>
      </c>
      <c r="AI89" s="32">
        <f t="shared" si="16"/>
        <v>1802</v>
      </c>
      <c r="AJ89" s="121">
        <v>0</v>
      </c>
      <c r="AK89" s="32">
        <f t="shared" si="17"/>
        <v>900</v>
      </c>
      <c r="AL89" s="32">
        <f t="shared" si="18"/>
        <v>123</v>
      </c>
    </row>
    <row r="90" spans="1:38" x14ac:dyDescent="0.3">
      <c r="A90" s="2">
        <v>1970</v>
      </c>
      <c r="B90" s="32">
        <f t="shared" si="20"/>
        <v>211367</v>
      </c>
      <c r="C90" s="32">
        <f t="shared" si="21"/>
        <v>193912</v>
      </c>
      <c r="D90" s="32">
        <f t="shared" si="22"/>
        <v>46535</v>
      </c>
      <c r="E90" s="32">
        <f>'RyO3378'!D90</f>
        <v>17143</v>
      </c>
      <c r="F90" s="32">
        <f>'RyO3378'!AN90</f>
        <v>2329</v>
      </c>
      <c r="G90" s="32">
        <f>'RyO3378'!BQ90</f>
        <v>27063</v>
      </c>
      <c r="H90" s="32">
        <f t="shared" ref="H90:H109" si="29">I90+J90+K90</f>
        <v>147377</v>
      </c>
      <c r="I90" s="32">
        <f>'RyO3378'!G90</f>
        <v>2201</v>
      </c>
      <c r="J90" s="32">
        <f>'RyO3378'!AO90+'RyO3378'!AP90</f>
        <v>55091</v>
      </c>
      <c r="K90" s="32">
        <f>'RyO3378'!BR90+'RyO3378'!BS90</f>
        <v>90085</v>
      </c>
      <c r="L90" s="14" t="s">
        <v>15</v>
      </c>
      <c r="M90" s="14" t="s">
        <v>15</v>
      </c>
      <c r="N90" s="14" t="s">
        <v>15</v>
      </c>
      <c r="O90" s="14" t="s">
        <v>15</v>
      </c>
      <c r="P90" s="32">
        <f>Q90+R90</f>
        <v>10266</v>
      </c>
      <c r="Q90" s="32">
        <f>'RyO3378'!M90+'RyO3378'!K90</f>
        <v>943</v>
      </c>
      <c r="R90" s="32">
        <f>'RyO3378'!BT90</f>
        <v>9323</v>
      </c>
      <c r="S90" s="32">
        <f>T90+U90</f>
        <v>7189</v>
      </c>
      <c r="T90" s="32">
        <f>'RyO3378'!$N90</f>
        <v>45</v>
      </c>
      <c r="U90" s="32">
        <f>'RyO3378'!$AQ90</f>
        <v>7144</v>
      </c>
      <c r="V90" s="14" t="s">
        <v>15</v>
      </c>
      <c r="W90" s="14" t="s">
        <v>15</v>
      </c>
      <c r="X90" s="14" t="s">
        <v>15</v>
      </c>
      <c r="Y90" s="32">
        <f>Z90+AA90+AB90</f>
        <v>211367</v>
      </c>
      <c r="Z90" s="32">
        <f t="shared" si="23"/>
        <v>20332</v>
      </c>
      <c r="AA90" s="32">
        <f t="shared" si="24"/>
        <v>64564</v>
      </c>
      <c r="AB90" s="32">
        <f t="shared" si="25"/>
        <v>126471</v>
      </c>
      <c r="AC90" s="32">
        <f>AD90+AE90+AF90</f>
        <v>193912</v>
      </c>
      <c r="AD90" s="32">
        <f t="shared" si="26"/>
        <v>19344</v>
      </c>
      <c r="AE90" s="32">
        <f t="shared" si="27"/>
        <v>57420</v>
      </c>
      <c r="AF90" s="32">
        <f t="shared" si="28"/>
        <v>117148</v>
      </c>
      <c r="AG90" s="32">
        <f t="shared" si="14"/>
        <v>20332</v>
      </c>
      <c r="AH90" s="32">
        <f t="shared" si="15"/>
        <v>17143</v>
      </c>
      <c r="AI90" s="32">
        <f t="shared" si="16"/>
        <v>2201</v>
      </c>
      <c r="AJ90" s="121">
        <v>0</v>
      </c>
      <c r="AK90" s="32">
        <f t="shared" si="17"/>
        <v>943</v>
      </c>
      <c r="AL90" s="32">
        <f t="shared" si="18"/>
        <v>45</v>
      </c>
    </row>
    <row r="91" spans="1:38" x14ac:dyDescent="0.3">
      <c r="A91" s="2">
        <v>1971</v>
      </c>
      <c r="B91" s="32">
        <f t="shared" si="20"/>
        <v>241832</v>
      </c>
      <c r="C91" s="32">
        <f t="shared" si="21"/>
        <v>220885</v>
      </c>
      <c r="D91" s="32">
        <f t="shared" si="22"/>
        <v>51719</v>
      </c>
      <c r="E91" s="32">
        <f>'RyO3378'!D91</f>
        <v>14576</v>
      </c>
      <c r="F91" s="32">
        <f>'RyO3378'!AN91</f>
        <v>2740</v>
      </c>
      <c r="G91" s="32">
        <f>'RyO3378'!BQ91</f>
        <v>34403</v>
      </c>
      <c r="H91" s="32">
        <f t="shared" si="29"/>
        <v>169166</v>
      </c>
      <c r="I91" s="32">
        <f>'RyO3378'!G91</f>
        <v>3170</v>
      </c>
      <c r="J91" s="32">
        <f>'RyO3378'!AO91+'RyO3378'!AP91</f>
        <v>65356</v>
      </c>
      <c r="K91" s="32">
        <f>'RyO3378'!BR91+'RyO3378'!BS91</f>
        <v>100640</v>
      </c>
      <c r="L91" s="14" t="s">
        <v>15</v>
      </c>
      <c r="M91" s="14" t="s">
        <v>15</v>
      </c>
      <c r="N91" s="14" t="s">
        <v>15</v>
      </c>
      <c r="O91" s="14" t="s">
        <v>15</v>
      </c>
      <c r="P91" s="32">
        <f t="shared" ref="P91:P98" si="30">Q91+R91</f>
        <v>10436</v>
      </c>
      <c r="Q91" s="32">
        <f>'RyO3378'!M91+'RyO3378'!K91</f>
        <v>443</v>
      </c>
      <c r="R91" s="32">
        <f>'RyO3378'!BT91</f>
        <v>9993</v>
      </c>
      <c r="S91" s="32">
        <f t="shared" ref="S91:S98" si="31">T91+U91</f>
        <v>10511</v>
      </c>
      <c r="T91" s="32">
        <f>'RyO3378'!$N91</f>
        <v>868</v>
      </c>
      <c r="U91" s="32">
        <f>'RyO3378'!$AQ91</f>
        <v>9643</v>
      </c>
      <c r="V91" s="14" t="s">
        <v>15</v>
      </c>
      <c r="W91" s="14" t="s">
        <v>15</v>
      </c>
      <c r="X91" s="14" t="s">
        <v>15</v>
      </c>
      <c r="Y91" s="32">
        <f t="shared" ref="Y91:Y98" si="32">Z91+AA91+AB91</f>
        <v>241832</v>
      </c>
      <c r="Z91" s="32">
        <f t="shared" si="23"/>
        <v>19057</v>
      </c>
      <c r="AA91" s="32">
        <f t="shared" si="24"/>
        <v>77739</v>
      </c>
      <c r="AB91" s="32">
        <f t="shared" si="25"/>
        <v>145036</v>
      </c>
      <c r="AC91" s="32">
        <f t="shared" ref="AC91:AC98" si="33">AD91+AE91+AF91</f>
        <v>220885</v>
      </c>
      <c r="AD91" s="32">
        <f t="shared" si="26"/>
        <v>17746</v>
      </c>
      <c r="AE91" s="32">
        <f t="shared" si="27"/>
        <v>68096</v>
      </c>
      <c r="AF91" s="32">
        <f t="shared" si="28"/>
        <v>135043</v>
      </c>
      <c r="AG91" s="32">
        <f t="shared" si="14"/>
        <v>19057</v>
      </c>
      <c r="AH91" s="32">
        <f t="shared" si="15"/>
        <v>14576</v>
      </c>
      <c r="AI91" s="32">
        <f t="shared" si="16"/>
        <v>3170</v>
      </c>
      <c r="AJ91" s="121">
        <v>0</v>
      </c>
      <c r="AK91" s="32">
        <f t="shared" si="17"/>
        <v>443</v>
      </c>
      <c r="AL91" s="32">
        <f t="shared" si="18"/>
        <v>868</v>
      </c>
    </row>
    <row r="92" spans="1:38" x14ac:dyDescent="0.3">
      <c r="A92" s="2">
        <v>1972</v>
      </c>
      <c r="B92" s="32">
        <f t="shared" si="20"/>
        <v>280308</v>
      </c>
      <c r="C92" s="32">
        <f t="shared" si="21"/>
        <v>255695</v>
      </c>
      <c r="D92" s="32">
        <f t="shared" si="22"/>
        <v>64688</v>
      </c>
      <c r="E92" s="32">
        <f>'RyO3378'!D92</f>
        <v>37577</v>
      </c>
      <c r="F92" s="32">
        <f>'RyO3378'!AN92</f>
        <v>2778</v>
      </c>
      <c r="G92" s="32">
        <f>'RyO3378'!BQ92</f>
        <v>24333</v>
      </c>
      <c r="H92" s="32">
        <f t="shared" si="29"/>
        <v>191007</v>
      </c>
      <c r="I92" s="32">
        <f>'RyO3378'!G92</f>
        <v>2326</v>
      </c>
      <c r="J92" s="32">
        <f>'RyO3378'!AO92+'RyO3378'!AP92</f>
        <v>73329</v>
      </c>
      <c r="K92" s="32">
        <f>'RyO3378'!BR92+'RyO3378'!BS92</f>
        <v>115352</v>
      </c>
      <c r="L92" s="14" t="s">
        <v>15</v>
      </c>
      <c r="M92" s="14" t="s">
        <v>15</v>
      </c>
      <c r="N92" s="14" t="s">
        <v>15</v>
      </c>
      <c r="O92" s="14" t="s">
        <v>15</v>
      </c>
      <c r="P92" s="32">
        <f t="shared" si="30"/>
        <v>11291</v>
      </c>
      <c r="Q92" s="32">
        <f>'RyO3378'!M92+'RyO3378'!K92</f>
        <v>468</v>
      </c>
      <c r="R92" s="32">
        <f>'RyO3378'!BT92</f>
        <v>10823</v>
      </c>
      <c r="S92" s="32">
        <f t="shared" si="31"/>
        <v>13322</v>
      </c>
      <c r="T92" s="32">
        <f>'RyO3378'!$N92</f>
        <v>21</v>
      </c>
      <c r="U92" s="32">
        <f>'RyO3378'!$AQ92</f>
        <v>13301</v>
      </c>
      <c r="V92" s="14" t="s">
        <v>15</v>
      </c>
      <c r="W92" s="14" t="s">
        <v>15</v>
      </c>
      <c r="X92" s="14" t="s">
        <v>15</v>
      </c>
      <c r="Y92" s="32">
        <f t="shared" si="32"/>
        <v>280308</v>
      </c>
      <c r="Z92" s="32">
        <f t="shared" si="23"/>
        <v>40392</v>
      </c>
      <c r="AA92" s="32">
        <f t="shared" si="24"/>
        <v>89408</v>
      </c>
      <c r="AB92" s="32">
        <f t="shared" si="25"/>
        <v>150508</v>
      </c>
      <c r="AC92" s="32">
        <f t="shared" si="33"/>
        <v>255695</v>
      </c>
      <c r="AD92" s="32">
        <f t="shared" si="26"/>
        <v>39903</v>
      </c>
      <c r="AE92" s="32">
        <f t="shared" si="27"/>
        <v>76107</v>
      </c>
      <c r="AF92" s="32">
        <f t="shared" si="28"/>
        <v>139685</v>
      </c>
      <c r="AG92" s="32">
        <f t="shared" si="14"/>
        <v>40392</v>
      </c>
      <c r="AH92" s="32">
        <f t="shared" si="15"/>
        <v>37577</v>
      </c>
      <c r="AI92" s="32">
        <f t="shared" si="16"/>
        <v>2326</v>
      </c>
      <c r="AJ92" s="121">
        <v>0</v>
      </c>
      <c r="AK92" s="32">
        <f t="shared" si="17"/>
        <v>468</v>
      </c>
      <c r="AL92" s="32">
        <f t="shared" si="18"/>
        <v>21</v>
      </c>
    </row>
    <row r="93" spans="1:38" x14ac:dyDescent="0.3">
      <c r="A93" s="2">
        <v>1973</v>
      </c>
      <c r="B93" s="32">
        <f t="shared" si="20"/>
        <v>333554</v>
      </c>
      <c r="C93" s="32">
        <f t="shared" si="21"/>
        <v>302635</v>
      </c>
      <c r="D93" s="32">
        <f t="shared" si="22"/>
        <v>83573</v>
      </c>
      <c r="E93" s="32">
        <f>'RyO3378'!D93</f>
        <v>59215</v>
      </c>
      <c r="F93" s="32">
        <f>'RyO3378'!AN93</f>
        <v>1896</v>
      </c>
      <c r="G93" s="32">
        <f>'RyO3378'!BQ93</f>
        <v>22462</v>
      </c>
      <c r="H93" s="32">
        <f t="shared" si="29"/>
        <v>219062</v>
      </c>
      <c r="I93" s="32">
        <f>'RyO3378'!G93</f>
        <v>3157</v>
      </c>
      <c r="J93" s="32">
        <f>'RyO3378'!AO93+'RyO3378'!AP93</f>
        <v>89641</v>
      </c>
      <c r="K93" s="32">
        <f>'RyO3378'!BR93+'RyO3378'!BS93</f>
        <v>126264</v>
      </c>
      <c r="L93" s="14" t="s">
        <v>15</v>
      </c>
      <c r="M93" s="14" t="s">
        <v>15</v>
      </c>
      <c r="N93" s="14" t="s">
        <v>15</v>
      </c>
      <c r="O93" s="14" t="s">
        <v>15</v>
      </c>
      <c r="P93" s="32">
        <f t="shared" si="30"/>
        <v>13633</v>
      </c>
      <c r="Q93" s="32">
        <f>'RyO3378'!M93+'RyO3378'!K93</f>
        <v>670</v>
      </c>
      <c r="R93" s="32">
        <f>'RyO3378'!BT93</f>
        <v>12963</v>
      </c>
      <c r="S93" s="32">
        <f t="shared" si="31"/>
        <v>17286</v>
      </c>
      <c r="T93" s="32">
        <f>'RyO3378'!$N93</f>
        <v>0</v>
      </c>
      <c r="U93" s="32">
        <f>'RyO3378'!$AQ93</f>
        <v>17286</v>
      </c>
      <c r="V93" s="14" t="s">
        <v>15</v>
      </c>
      <c r="W93" s="14" t="s">
        <v>15</v>
      </c>
      <c r="X93" s="14" t="s">
        <v>15</v>
      </c>
      <c r="Y93" s="32">
        <f t="shared" si="32"/>
        <v>333554</v>
      </c>
      <c r="Z93" s="32">
        <f t="shared" si="23"/>
        <v>63042</v>
      </c>
      <c r="AA93" s="32">
        <f t="shared" si="24"/>
        <v>108823</v>
      </c>
      <c r="AB93" s="32">
        <f t="shared" si="25"/>
        <v>161689</v>
      </c>
      <c r="AC93" s="32">
        <f t="shared" si="33"/>
        <v>302635</v>
      </c>
      <c r="AD93" s="32">
        <f t="shared" si="26"/>
        <v>62372</v>
      </c>
      <c r="AE93" s="32">
        <f t="shared" si="27"/>
        <v>91537</v>
      </c>
      <c r="AF93" s="32">
        <f t="shared" si="28"/>
        <v>148726</v>
      </c>
      <c r="AG93" s="32">
        <f t="shared" si="14"/>
        <v>63042</v>
      </c>
      <c r="AH93" s="32">
        <f t="shared" si="15"/>
        <v>59215</v>
      </c>
      <c r="AI93" s="32">
        <f t="shared" si="16"/>
        <v>3157</v>
      </c>
      <c r="AJ93" s="121">
        <v>0</v>
      </c>
      <c r="AK93" s="32">
        <f t="shared" si="17"/>
        <v>670</v>
      </c>
      <c r="AL93" s="32">
        <f t="shared" si="18"/>
        <v>0</v>
      </c>
    </row>
    <row r="94" spans="1:38" x14ac:dyDescent="0.3">
      <c r="A94" s="2">
        <v>1974</v>
      </c>
      <c r="B94" s="32">
        <f t="shared" si="20"/>
        <v>412458</v>
      </c>
      <c r="C94" s="32">
        <f t="shared" si="21"/>
        <v>373881</v>
      </c>
      <c r="D94" s="32">
        <f t="shared" si="22"/>
        <v>113727</v>
      </c>
      <c r="E94" s="32">
        <f>'RyO3378'!D94</f>
        <v>90928</v>
      </c>
      <c r="F94" s="32">
        <f>'RyO3378'!AN94</f>
        <v>2135</v>
      </c>
      <c r="G94" s="32">
        <f>'RyO3378'!BQ94</f>
        <v>20664</v>
      </c>
      <c r="H94" s="32">
        <f t="shared" si="29"/>
        <v>260154</v>
      </c>
      <c r="I94" s="32">
        <f>'RyO3378'!G94</f>
        <v>5055</v>
      </c>
      <c r="J94" s="32">
        <f>'RyO3378'!AO94+'RyO3378'!AP94</f>
        <v>114105</v>
      </c>
      <c r="K94" s="32">
        <f>'RyO3378'!BR94+'RyO3378'!BS94</f>
        <v>140994</v>
      </c>
      <c r="L94" s="14" t="s">
        <v>15</v>
      </c>
      <c r="M94" s="14" t="s">
        <v>15</v>
      </c>
      <c r="N94" s="14" t="s">
        <v>15</v>
      </c>
      <c r="O94" s="14" t="s">
        <v>15</v>
      </c>
      <c r="P94" s="32">
        <f t="shared" si="30"/>
        <v>15850</v>
      </c>
      <c r="Q94" s="32">
        <f>'RyO3378'!M94+'RyO3378'!K94</f>
        <v>477</v>
      </c>
      <c r="R94" s="32">
        <f>'RyO3378'!BT94</f>
        <v>15373</v>
      </c>
      <c r="S94" s="32">
        <f t="shared" si="31"/>
        <v>22727</v>
      </c>
      <c r="T94" s="32">
        <f>'RyO3378'!$N94</f>
        <v>2</v>
      </c>
      <c r="U94" s="32">
        <f>'RyO3378'!$AQ94</f>
        <v>22725</v>
      </c>
      <c r="V94" s="14" t="s">
        <v>15</v>
      </c>
      <c r="W94" s="14" t="s">
        <v>15</v>
      </c>
      <c r="X94" s="14" t="s">
        <v>15</v>
      </c>
      <c r="Y94" s="32">
        <f t="shared" si="32"/>
        <v>412458</v>
      </c>
      <c r="Z94" s="32">
        <f t="shared" si="23"/>
        <v>96462</v>
      </c>
      <c r="AA94" s="32">
        <f t="shared" si="24"/>
        <v>138965</v>
      </c>
      <c r="AB94" s="32">
        <f t="shared" si="25"/>
        <v>177031</v>
      </c>
      <c r="AC94" s="32">
        <f t="shared" si="33"/>
        <v>373881</v>
      </c>
      <c r="AD94" s="32">
        <f t="shared" si="26"/>
        <v>95983</v>
      </c>
      <c r="AE94" s="32">
        <f t="shared" si="27"/>
        <v>116240</v>
      </c>
      <c r="AF94" s="32">
        <f t="shared" si="28"/>
        <v>161658</v>
      </c>
      <c r="AG94" s="32">
        <f t="shared" si="14"/>
        <v>96462</v>
      </c>
      <c r="AH94" s="32">
        <f t="shared" si="15"/>
        <v>90928</v>
      </c>
      <c r="AI94" s="32">
        <f t="shared" si="16"/>
        <v>5055</v>
      </c>
      <c r="AJ94" s="121">
        <v>0</v>
      </c>
      <c r="AK94" s="32">
        <f t="shared" si="17"/>
        <v>477</v>
      </c>
      <c r="AL94" s="32">
        <f t="shared" si="18"/>
        <v>2</v>
      </c>
    </row>
    <row r="95" spans="1:38" x14ac:dyDescent="0.3">
      <c r="A95" s="2">
        <v>1975</v>
      </c>
      <c r="B95" s="32">
        <f t="shared" si="20"/>
        <v>526849</v>
      </c>
      <c r="C95" s="32">
        <f t="shared" si="21"/>
        <v>477477</v>
      </c>
      <c r="D95" s="32">
        <f t="shared" si="22"/>
        <v>155617</v>
      </c>
      <c r="E95" s="32">
        <f>'RyO3378'!D95</f>
        <v>123409</v>
      </c>
      <c r="F95" s="32">
        <f>'RyO3378'!AN95</f>
        <v>4587</v>
      </c>
      <c r="G95" s="32">
        <f>'RyO3378'!BQ95</f>
        <v>27621</v>
      </c>
      <c r="H95" s="32">
        <f t="shared" si="29"/>
        <v>321860</v>
      </c>
      <c r="I95" s="32">
        <f>'RyO3378'!G95</f>
        <v>5056</v>
      </c>
      <c r="J95" s="32">
        <f>'RyO3378'!AO95+'RyO3378'!AP95</f>
        <v>149979</v>
      </c>
      <c r="K95" s="32">
        <f>'RyO3378'!BR95+'RyO3378'!BS95</f>
        <v>166825</v>
      </c>
      <c r="L95" s="14" t="s">
        <v>15</v>
      </c>
      <c r="M95" s="14" t="s">
        <v>15</v>
      </c>
      <c r="N95" s="14" t="s">
        <v>15</v>
      </c>
      <c r="O95" s="14" t="s">
        <v>15</v>
      </c>
      <c r="P95" s="32">
        <f t="shared" si="30"/>
        <v>18156</v>
      </c>
      <c r="Q95" s="32">
        <f>'RyO3378'!M95+'RyO3378'!K95</f>
        <v>816</v>
      </c>
      <c r="R95" s="32">
        <f>'RyO3378'!BT95</f>
        <v>17340</v>
      </c>
      <c r="S95" s="32">
        <f t="shared" si="31"/>
        <v>31216</v>
      </c>
      <c r="T95" s="32">
        <f>'RyO3378'!$N95</f>
        <v>0</v>
      </c>
      <c r="U95" s="32">
        <f>'RyO3378'!$AQ95</f>
        <v>31216</v>
      </c>
      <c r="V95" s="14" t="s">
        <v>15</v>
      </c>
      <c r="W95" s="14" t="s">
        <v>15</v>
      </c>
      <c r="X95" s="14" t="s">
        <v>15</v>
      </c>
      <c r="Y95" s="32">
        <f t="shared" si="32"/>
        <v>526849</v>
      </c>
      <c r="Z95" s="32">
        <f t="shared" si="23"/>
        <v>129281</v>
      </c>
      <c r="AA95" s="32">
        <f t="shared" si="24"/>
        <v>185782</v>
      </c>
      <c r="AB95" s="32">
        <f t="shared" si="25"/>
        <v>211786</v>
      </c>
      <c r="AC95" s="32">
        <f t="shared" si="33"/>
        <v>477477</v>
      </c>
      <c r="AD95" s="32">
        <f t="shared" si="26"/>
        <v>128465</v>
      </c>
      <c r="AE95" s="32">
        <f t="shared" si="27"/>
        <v>154566</v>
      </c>
      <c r="AF95" s="32">
        <f t="shared" si="28"/>
        <v>194446</v>
      </c>
      <c r="AG95" s="32">
        <f t="shared" si="14"/>
        <v>129281</v>
      </c>
      <c r="AH95" s="32">
        <f t="shared" si="15"/>
        <v>123409</v>
      </c>
      <c r="AI95" s="32">
        <f t="shared" si="16"/>
        <v>5056</v>
      </c>
      <c r="AJ95" s="121">
        <v>0</v>
      </c>
      <c r="AK95" s="32">
        <f t="shared" si="17"/>
        <v>816</v>
      </c>
      <c r="AL95" s="32">
        <f t="shared" si="18"/>
        <v>0</v>
      </c>
    </row>
    <row r="96" spans="1:38" x14ac:dyDescent="0.3">
      <c r="A96" s="2">
        <v>1976</v>
      </c>
      <c r="B96" s="32">
        <f t="shared" si="20"/>
        <v>741342</v>
      </c>
      <c r="C96" s="32">
        <f t="shared" si="21"/>
        <v>658477</v>
      </c>
      <c r="D96" s="32">
        <f t="shared" si="22"/>
        <v>214273</v>
      </c>
      <c r="E96" s="32">
        <f>'RyO3378'!D96</f>
        <v>122564</v>
      </c>
      <c r="F96" s="32">
        <f>'RyO3378'!AN96</f>
        <v>6188</v>
      </c>
      <c r="G96" s="32">
        <f>'RyO3378'!BQ96</f>
        <v>85521</v>
      </c>
      <c r="H96" s="32">
        <f t="shared" si="29"/>
        <v>444204</v>
      </c>
      <c r="I96" s="32">
        <f>'RyO3378'!G96</f>
        <v>11599</v>
      </c>
      <c r="J96" s="32">
        <f>'RyO3378'!AO96+'RyO3378'!AP96</f>
        <v>237676</v>
      </c>
      <c r="K96" s="32">
        <f>'RyO3378'!BR96+'RyO3378'!BS96</f>
        <v>194929</v>
      </c>
      <c r="L96" s="14" t="s">
        <v>15</v>
      </c>
      <c r="M96" s="14" t="s">
        <v>15</v>
      </c>
      <c r="N96" s="14" t="s">
        <v>15</v>
      </c>
      <c r="O96" s="14" t="s">
        <v>15</v>
      </c>
      <c r="P96" s="32">
        <f t="shared" si="30"/>
        <v>22848</v>
      </c>
      <c r="Q96" s="32">
        <f>'RyO3378'!M96+'RyO3378'!K96</f>
        <v>1128</v>
      </c>
      <c r="R96" s="32">
        <f>'RyO3378'!BT96</f>
        <v>21720</v>
      </c>
      <c r="S96" s="32">
        <f t="shared" si="31"/>
        <v>60017</v>
      </c>
      <c r="T96" s="32">
        <f>'RyO3378'!$N96</f>
        <v>19332</v>
      </c>
      <c r="U96" s="32">
        <f>'RyO3378'!$AQ96</f>
        <v>40685</v>
      </c>
      <c r="V96" s="14" t="s">
        <v>15</v>
      </c>
      <c r="W96" s="14" t="s">
        <v>15</v>
      </c>
      <c r="X96" s="14" t="s">
        <v>15</v>
      </c>
      <c r="Y96" s="32">
        <f t="shared" si="32"/>
        <v>741342</v>
      </c>
      <c r="Z96" s="32">
        <f t="shared" si="23"/>
        <v>154623</v>
      </c>
      <c r="AA96" s="32">
        <f t="shared" si="24"/>
        <v>284549</v>
      </c>
      <c r="AB96" s="32">
        <f t="shared" si="25"/>
        <v>302170</v>
      </c>
      <c r="AC96" s="32">
        <f t="shared" si="33"/>
        <v>658477</v>
      </c>
      <c r="AD96" s="32">
        <f t="shared" si="26"/>
        <v>134163</v>
      </c>
      <c r="AE96" s="32">
        <f t="shared" si="27"/>
        <v>243864</v>
      </c>
      <c r="AF96" s="32">
        <f t="shared" si="28"/>
        <v>280450</v>
      </c>
      <c r="AG96" s="32">
        <f t="shared" si="14"/>
        <v>154623</v>
      </c>
      <c r="AH96" s="32">
        <f t="shared" si="15"/>
        <v>122564</v>
      </c>
      <c r="AI96" s="32">
        <f t="shared" si="16"/>
        <v>11599</v>
      </c>
      <c r="AJ96" s="121">
        <v>0</v>
      </c>
      <c r="AK96" s="32">
        <f t="shared" si="17"/>
        <v>1128</v>
      </c>
      <c r="AL96" s="32">
        <f t="shared" si="18"/>
        <v>19332</v>
      </c>
    </row>
    <row r="97" spans="1:39" x14ac:dyDescent="0.3">
      <c r="A97" s="2">
        <v>1977</v>
      </c>
      <c r="B97" s="32">
        <f t="shared" si="20"/>
        <v>902297</v>
      </c>
      <c r="C97" s="32">
        <f t="shared" si="21"/>
        <v>838772</v>
      </c>
      <c r="D97" s="32">
        <f t="shared" si="22"/>
        <v>259828</v>
      </c>
      <c r="E97" s="32">
        <f>'RyO3378'!D97</f>
        <v>189976</v>
      </c>
      <c r="F97" s="32">
        <f>'RyO3378'!AN97</f>
        <v>3261</v>
      </c>
      <c r="G97" s="32">
        <f>'RyO3378'!BQ97</f>
        <v>66591</v>
      </c>
      <c r="H97" s="32">
        <f t="shared" si="29"/>
        <v>578944</v>
      </c>
      <c r="I97" s="32">
        <f>'RyO3378'!G97</f>
        <v>19089</v>
      </c>
      <c r="J97" s="32">
        <f>'RyO3378'!AO97+'RyO3378'!AP97</f>
        <v>317862</v>
      </c>
      <c r="K97" s="32">
        <f>'RyO3378'!BR97+'RyO3378'!BS97</f>
        <v>241993</v>
      </c>
      <c r="L97" s="14" t="s">
        <v>15</v>
      </c>
      <c r="M97" s="14" t="s">
        <v>15</v>
      </c>
      <c r="N97" s="14" t="s">
        <v>15</v>
      </c>
      <c r="O97" s="14" t="s">
        <v>15</v>
      </c>
      <c r="P97" s="32">
        <f t="shared" si="30"/>
        <v>17145</v>
      </c>
      <c r="Q97" s="32">
        <f>'RyO3378'!M97+'RyO3378'!K97</f>
        <v>604</v>
      </c>
      <c r="R97" s="32">
        <f>'RyO3378'!BT97</f>
        <v>16541</v>
      </c>
      <c r="S97" s="32">
        <f t="shared" si="31"/>
        <v>46380</v>
      </c>
      <c r="T97" s="32">
        <f>'RyO3378'!$N97</f>
        <v>8700</v>
      </c>
      <c r="U97" s="32">
        <f>'RyO3378'!$AQ97</f>
        <v>37680</v>
      </c>
      <c r="V97" s="14" t="s">
        <v>15</v>
      </c>
      <c r="W97" s="14" t="s">
        <v>15</v>
      </c>
      <c r="X97" s="14" t="s">
        <v>15</v>
      </c>
      <c r="Y97" s="32">
        <f t="shared" si="32"/>
        <v>902297</v>
      </c>
      <c r="Z97" s="32">
        <f t="shared" si="23"/>
        <v>218369</v>
      </c>
      <c r="AA97" s="32">
        <f t="shared" si="24"/>
        <v>358803</v>
      </c>
      <c r="AB97" s="32">
        <f t="shared" si="25"/>
        <v>325125</v>
      </c>
      <c r="AC97" s="32">
        <f t="shared" si="33"/>
        <v>838772</v>
      </c>
      <c r="AD97" s="32">
        <f t="shared" si="26"/>
        <v>209065</v>
      </c>
      <c r="AE97" s="32">
        <f t="shared" si="27"/>
        <v>321123</v>
      </c>
      <c r="AF97" s="32">
        <f t="shared" si="28"/>
        <v>308584</v>
      </c>
      <c r="AG97" s="32">
        <f t="shared" si="14"/>
        <v>218369</v>
      </c>
      <c r="AH97" s="32">
        <f t="shared" si="15"/>
        <v>189976</v>
      </c>
      <c r="AI97" s="32">
        <f t="shared" si="16"/>
        <v>19089</v>
      </c>
      <c r="AJ97" s="121">
        <v>0</v>
      </c>
      <c r="AK97" s="32">
        <f t="shared" si="17"/>
        <v>604</v>
      </c>
      <c r="AL97" s="32">
        <f t="shared" si="18"/>
        <v>8700</v>
      </c>
    </row>
    <row r="98" spans="1:39" x14ac:dyDescent="0.3">
      <c r="A98" s="2">
        <v>1978</v>
      </c>
      <c r="B98" s="32">
        <f t="shared" si="20"/>
        <v>1071497</v>
      </c>
      <c r="C98" s="32">
        <f t="shared" si="21"/>
        <v>1012204</v>
      </c>
      <c r="D98" s="32">
        <f t="shared" si="22"/>
        <v>321694</v>
      </c>
      <c r="E98" s="32">
        <f>'RyO3378'!D98</f>
        <v>258564</v>
      </c>
      <c r="F98" s="32">
        <f>'RyO3378'!AN98</f>
        <v>3502</v>
      </c>
      <c r="G98" s="32">
        <f>'RyO3378'!BQ98</f>
        <v>59628</v>
      </c>
      <c r="H98" s="32">
        <f t="shared" si="29"/>
        <v>690510</v>
      </c>
      <c r="I98" s="32">
        <f>'RyO3378'!G98</f>
        <v>21220</v>
      </c>
      <c r="J98" s="32">
        <f>'RyO3378'!AO98+'RyO3378'!AP98</f>
        <v>349873</v>
      </c>
      <c r="K98" s="32">
        <f>'RyO3378'!BR98+'RyO3378'!BS98</f>
        <v>319417</v>
      </c>
      <c r="L98" s="14" t="s">
        <v>15</v>
      </c>
      <c r="M98" s="14" t="s">
        <v>15</v>
      </c>
      <c r="N98" s="14" t="s">
        <v>15</v>
      </c>
      <c r="O98" s="14" t="s">
        <v>15</v>
      </c>
      <c r="P98" s="32">
        <f t="shared" si="30"/>
        <v>21269</v>
      </c>
      <c r="Q98" s="32">
        <f>'RyO3378'!M98+'RyO3378'!K98</f>
        <v>5901</v>
      </c>
      <c r="R98" s="32">
        <f>'RyO3378'!BT98</f>
        <v>15368</v>
      </c>
      <c r="S98" s="32">
        <f t="shared" si="31"/>
        <v>38024</v>
      </c>
      <c r="T98" s="32">
        <f>'RyO3378'!$N98</f>
        <v>2149</v>
      </c>
      <c r="U98" s="32">
        <f>'RyO3378'!$AQ98</f>
        <v>35875</v>
      </c>
      <c r="V98" s="14" t="s">
        <v>15</v>
      </c>
      <c r="W98" s="14" t="s">
        <v>15</v>
      </c>
      <c r="X98" s="14" t="s">
        <v>15</v>
      </c>
      <c r="Y98" s="32">
        <f t="shared" si="32"/>
        <v>1071497</v>
      </c>
      <c r="Z98" s="32">
        <f t="shared" si="23"/>
        <v>287834</v>
      </c>
      <c r="AA98" s="32">
        <f t="shared" si="24"/>
        <v>389250</v>
      </c>
      <c r="AB98" s="32">
        <f t="shared" si="25"/>
        <v>394413</v>
      </c>
      <c r="AC98" s="32">
        <f t="shared" si="33"/>
        <v>1012204</v>
      </c>
      <c r="AD98" s="32">
        <f t="shared" si="26"/>
        <v>279784</v>
      </c>
      <c r="AE98" s="32">
        <f t="shared" si="27"/>
        <v>353375</v>
      </c>
      <c r="AF98" s="32">
        <f t="shared" si="28"/>
        <v>379045</v>
      </c>
      <c r="AG98" s="32">
        <f t="shared" si="14"/>
        <v>287834</v>
      </c>
      <c r="AH98" s="32">
        <f t="shared" si="15"/>
        <v>258564</v>
      </c>
      <c r="AI98" s="32">
        <f t="shared" si="16"/>
        <v>21220</v>
      </c>
      <c r="AJ98" s="121">
        <v>0</v>
      </c>
      <c r="AK98" s="32">
        <f t="shared" si="17"/>
        <v>5901</v>
      </c>
      <c r="AL98" s="32">
        <f t="shared" si="18"/>
        <v>2149</v>
      </c>
      <c r="AM98" s="122"/>
    </row>
    <row r="99" spans="1:39" x14ac:dyDescent="0.3">
      <c r="A99" s="114">
        <v>1979</v>
      </c>
      <c r="B99" s="115">
        <f t="shared" si="20"/>
        <v>1496500</v>
      </c>
      <c r="C99" s="115">
        <f t="shared" si="21"/>
        <v>1442200</v>
      </c>
      <c r="D99" s="115">
        <f t="shared" si="22"/>
        <v>828800</v>
      </c>
      <c r="E99" s="115">
        <v>459500</v>
      </c>
      <c r="F99" s="115">
        <v>322800</v>
      </c>
      <c r="G99" s="115">
        <v>46500</v>
      </c>
      <c r="H99" s="115">
        <f t="shared" si="29"/>
        <v>613400</v>
      </c>
      <c r="I99" s="115">
        <v>2900</v>
      </c>
      <c r="J99" s="115">
        <v>123100</v>
      </c>
      <c r="K99" s="115">
        <v>487400</v>
      </c>
      <c r="L99" s="116" t="s">
        <v>15</v>
      </c>
      <c r="M99" s="116" t="s">
        <v>15</v>
      </c>
      <c r="N99" s="116" t="s">
        <v>15</v>
      </c>
      <c r="O99" s="116" t="s">
        <v>15</v>
      </c>
      <c r="P99" s="115">
        <f t="shared" ref="P99:P109" si="34">Q99+R99</f>
        <v>33500</v>
      </c>
      <c r="Q99" s="115">
        <v>11700</v>
      </c>
      <c r="R99" s="115">
        <v>21800</v>
      </c>
      <c r="S99" s="115">
        <f t="shared" ref="S99:S109" si="35">T99+U99</f>
        <v>20800</v>
      </c>
      <c r="T99" s="115">
        <v>7700</v>
      </c>
      <c r="U99" s="115">
        <v>13100</v>
      </c>
      <c r="V99" s="116" t="s">
        <v>15</v>
      </c>
      <c r="W99" s="116" t="s">
        <v>15</v>
      </c>
      <c r="X99" s="116" t="s">
        <v>15</v>
      </c>
      <c r="Y99" s="115">
        <f t="shared" ref="Y99:Y109" si="36">Z99+AA99+AB99</f>
        <v>1496500</v>
      </c>
      <c r="Z99" s="115">
        <f>I99+Q99+T99+E99</f>
        <v>481800</v>
      </c>
      <c r="AA99" s="115">
        <f t="shared" si="24"/>
        <v>459000</v>
      </c>
      <c r="AB99" s="115">
        <f t="shared" si="25"/>
        <v>555700</v>
      </c>
      <c r="AC99" s="115">
        <f t="shared" ref="AC99:AC109" si="37">AD99+AE99+AF99</f>
        <v>1442200</v>
      </c>
      <c r="AD99" s="115">
        <f t="shared" si="26"/>
        <v>462400</v>
      </c>
      <c r="AE99" s="115">
        <f t="shared" si="27"/>
        <v>445900</v>
      </c>
      <c r="AF99" s="115">
        <f t="shared" si="28"/>
        <v>533900</v>
      </c>
      <c r="AG99" s="32">
        <f t="shared" si="14"/>
        <v>481800</v>
      </c>
      <c r="AH99" s="32">
        <f t="shared" si="15"/>
        <v>459500</v>
      </c>
      <c r="AI99" s="32">
        <f t="shared" si="16"/>
        <v>2900</v>
      </c>
      <c r="AJ99" s="121">
        <v>0</v>
      </c>
      <c r="AK99" s="32">
        <f t="shared" si="17"/>
        <v>11700</v>
      </c>
      <c r="AL99" s="32">
        <f t="shared" si="18"/>
        <v>7700</v>
      </c>
      <c r="AM99" s="122"/>
    </row>
    <row r="100" spans="1:39" x14ac:dyDescent="0.3">
      <c r="A100" s="2">
        <v>1980</v>
      </c>
      <c r="B100" s="32">
        <f t="shared" si="20"/>
        <v>2042400</v>
      </c>
      <c r="C100" s="32">
        <f t="shared" si="21"/>
        <v>1956500</v>
      </c>
      <c r="D100" s="32">
        <f t="shared" si="22"/>
        <v>1090300</v>
      </c>
      <c r="E100" s="32">
        <v>611400</v>
      </c>
      <c r="F100" s="32">
        <v>416400</v>
      </c>
      <c r="G100" s="32">
        <v>62500</v>
      </c>
      <c r="H100" s="32">
        <f t="shared" si="29"/>
        <v>866200</v>
      </c>
      <c r="I100" s="32">
        <v>3500</v>
      </c>
      <c r="J100" s="32">
        <v>167200</v>
      </c>
      <c r="K100" s="32">
        <v>695500</v>
      </c>
      <c r="L100" s="117" t="s">
        <v>15</v>
      </c>
      <c r="M100" s="117" t="s">
        <v>15</v>
      </c>
      <c r="N100" s="117" t="s">
        <v>15</v>
      </c>
      <c r="O100" s="117" t="s">
        <v>15</v>
      </c>
      <c r="P100" s="32">
        <f t="shared" si="34"/>
        <v>56300</v>
      </c>
      <c r="Q100" s="32">
        <v>28800</v>
      </c>
      <c r="R100" s="32">
        <v>27500</v>
      </c>
      <c r="S100" s="32">
        <f t="shared" si="35"/>
        <v>29600</v>
      </c>
      <c r="T100" s="32">
        <v>14800</v>
      </c>
      <c r="U100" s="32">
        <v>14800</v>
      </c>
      <c r="V100" s="117" t="s">
        <v>15</v>
      </c>
      <c r="W100" s="117" t="s">
        <v>15</v>
      </c>
      <c r="X100" s="117" t="s">
        <v>15</v>
      </c>
      <c r="Y100" s="32">
        <f t="shared" si="36"/>
        <v>2042400</v>
      </c>
      <c r="Z100" s="32">
        <f t="shared" si="23"/>
        <v>658500</v>
      </c>
      <c r="AA100" s="32">
        <f t="shared" si="24"/>
        <v>598400</v>
      </c>
      <c r="AB100" s="32">
        <f t="shared" si="25"/>
        <v>785500</v>
      </c>
      <c r="AC100" s="32">
        <f t="shared" si="37"/>
        <v>1956500</v>
      </c>
      <c r="AD100" s="32">
        <f>I100+E100</f>
        <v>614900</v>
      </c>
      <c r="AE100" s="32">
        <f t="shared" si="27"/>
        <v>583600</v>
      </c>
      <c r="AF100" s="32">
        <f t="shared" si="28"/>
        <v>758000</v>
      </c>
      <c r="AG100" s="32">
        <f t="shared" si="14"/>
        <v>658500</v>
      </c>
      <c r="AH100" s="32">
        <f t="shared" si="15"/>
        <v>611400</v>
      </c>
      <c r="AI100" s="32">
        <f t="shared" si="16"/>
        <v>3500</v>
      </c>
      <c r="AJ100" s="121">
        <v>0</v>
      </c>
      <c r="AK100" s="32">
        <f t="shared" si="17"/>
        <v>28800</v>
      </c>
      <c r="AL100" s="32">
        <f t="shared" si="18"/>
        <v>14800</v>
      </c>
      <c r="AM100" s="122"/>
    </row>
    <row r="101" spans="1:39" x14ac:dyDescent="0.3">
      <c r="A101" s="2">
        <v>1981</v>
      </c>
      <c r="B101" s="32">
        <f t="shared" si="20"/>
        <v>3116600</v>
      </c>
      <c r="C101" s="32">
        <f t="shared" si="21"/>
        <v>2991600</v>
      </c>
      <c r="D101" s="32">
        <f t="shared" si="22"/>
        <v>1793700</v>
      </c>
      <c r="E101" s="32">
        <v>900000</v>
      </c>
      <c r="F101" s="32">
        <v>755300</v>
      </c>
      <c r="G101" s="32">
        <v>138400</v>
      </c>
      <c r="H101" s="32">
        <f t="shared" si="29"/>
        <v>1197900</v>
      </c>
      <c r="I101" s="32">
        <v>4700</v>
      </c>
      <c r="J101" s="32">
        <v>177800</v>
      </c>
      <c r="K101" s="32">
        <v>1015400</v>
      </c>
      <c r="L101" s="117" t="s">
        <v>15</v>
      </c>
      <c r="M101" s="117" t="s">
        <v>15</v>
      </c>
      <c r="N101" s="117" t="s">
        <v>15</v>
      </c>
      <c r="O101" s="117" t="s">
        <v>15</v>
      </c>
      <c r="P101" s="32">
        <f t="shared" si="34"/>
        <v>75700</v>
      </c>
      <c r="Q101" s="32">
        <v>35400</v>
      </c>
      <c r="R101" s="32">
        <v>40300</v>
      </c>
      <c r="S101" s="32">
        <f t="shared" si="35"/>
        <v>49300</v>
      </c>
      <c r="T101" s="32">
        <v>11100</v>
      </c>
      <c r="U101" s="32">
        <v>38200</v>
      </c>
      <c r="V101" s="117" t="s">
        <v>15</v>
      </c>
      <c r="W101" s="117" t="s">
        <v>15</v>
      </c>
      <c r="X101" s="117" t="s">
        <v>15</v>
      </c>
      <c r="Y101" s="32">
        <f t="shared" si="36"/>
        <v>3116600</v>
      </c>
      <c r="Z101" s="32">
        <f>I101+Q101+T101+E101</f>
        <v>951200</v>
      </c>
      <c r="AA101" s="32">
        <f t="shared" si="24"/>
        <v>971300</v>
      </c>
      <c r="AB101" s="32">
        <f t="shared" si="25"/>
        <v>1194100</v>
      </c>
      <c r="AC101" s="32">
        <f t="shared" si="37"/>
        <v>2991600</v>
      </c>
      <c r="AD101" s="32">
        <f t="shared" si="26"/>
        <v>904700</v>
      </c>
      <c r="AE101" s="32">
        <f t="shared" si="27"/>
        <v>933100</v>
      </c>
      <c r="AF101" s="32">
        <f t="shared" si="28"/>
        <v>1153800</v>
      </c>
      <c r="AG101" s="32">
        <f t="shared" si="14"/>
        <v>951200</v>
      </c>
      <c r="AH101" s="32">
        <f t="shared" si="15"/>
        <v>900000</v>
      </c>
      <c r="AI101" s="32">
        <f t="shared" si="16"/>
        <v>4700</v>
      </c>
      <c r="AJ101" s="121">
        <v>0</v>
      </c>
      <c r="AK101" s="32">
        <f t="shared" si="17"/>
        <v>35400</v>
      </c>
      <c r="AL101" s="32">
        <f t="shared" si="18"/>
        <v>11100</v>
      </c>
      <c r="AM101" s="122"/>
    </row>
    <row r="102" spans="1:39" x14ac:dyDescent="0.3">
      <c r="A102" s="2">
        <v>1982</v>
      </c>
      <c r="B102" s="32">
        <f t="shared" si="20"/>
        <v>7364400</v>
      </c>
      <c r="C102" s="32">
        <f t="shared" si="21"/>
        <v>6795000</v>
      </c>
      <c r="D102" s="32">
        <f t="shared" si="22"/>
        <v>5226500</v>
      </c>
      <c r="E102" s="32">
        <v>2137400</v>
      </c>
      <c r="F102" s="32">
        <v>2319000</v>
      </c>
      <c r="G102" s="32">
        <v>770100</v>
      </c>
      <c r="H102" s="32">
        <f t="shared" si="29"/>
        <v>1568500</v>
      </c>
      <c r="I102" s="32">
        <v>17300</v>
      </c>
      <c r="J102" s="32">
        <v>202500</v>
      </c>
      <c r="K102" s="32">
        <v>1348700</v>
      </c>
      <c r="L102" s="117" t="s">
        <v>15</v>
      </c>
      <c r="M102" s="117" t="s">
        <v>15</v>
      </c>
      <c r="N102" s="117" t="s">
        <v>15</v>
      </c>
      <c r="O102" s="117" t="s">
        <v>15</v>
      </c>
      <c r="P102" s="32">
        <f t="shared" si="34"/>
        <v>268400</v>
      </c>
      <c r="Q102" s="32">
        <v>72200</v>
      </c>
      <c r="R102" s="32">
        <v>196200</v>
      </c>
      <c r="S102" s="32">
        <f t="shared" si="35"/>
        <v>301000</v>
      </c>
      <c r="T102" s="32">
        <v>233700</v>
      </c>
      <c r="U102" s="32">
        <v>67300</v>
      </c>
      <c r="V102" s="117" t="s">
        <v>15</v>
      </c>
      <c r="W102" s="117" t="s">
        <v>15</v>
      </c>
      <c r="X102" s="117" t="s">
        <v>15</v>
      </c>
      <c r="Y102" s="32">
        <f t="shared" si="36"/>
        <v>7365000</v>
      </c>
      <c r="Z102" s="32">
        <f>I102+Q102+T102+E102</f>
        <v>2460600</v>
      </c>
      <c r="AA102" s="32">
        <v>2589400</v>
      </c>
      <c r="AB102" s="32">
        <f t="shared" si="25"/>
        <v>2315000</v>
      </c>
      <c r="AC102" s="32">
        <f t="shared" si="37"/>
        <v>6795000</v>
      </c>
      <c r="AD102" s="32">
        <f t="shared" si="26"/>
        <v>2154700</v>
      </c>
      <c r="AE102" s="32">
        <f t="shared" si="27"/>
        <v>2521500</v>
      </c>
      <c r="AF102" s="32">
        <f t="shared" si="28"/>
        <v>2118800</v>
      </c>
      <c r="AG102" s="32">
        <f t="shared" si="14"/>
        <v>2460600</v>
      </c>
      <c r="AH102" s="32">
        <f t="shared" si="15"/>
        <v>2137400</v>
      </c>
      <c r="AI102" s="32">
        <f t="shared" si="16"/>
        <v>17300</v>
      </c>
      <c r="AJ102" s="121">
        <v>0</v>
      </c>
      <c r="AK102" s="32">
        <f t="shared" si="17"/>
        <v>72200</v>
      </c>
      <c r="AL102" s="32">
        <f t="shared" si="18"/>
        <v>233700</v>
      </c>
      <c r="AM102" s="122"/>
    </row>
    <row r="103" spans="1:39" x14ac:dyDescent="0.3">
      <c r="A103" s="2">
        <v>1983</v>
      </c>
      <c r="B103" s="32">
        <f>H103+P103+S103+D103+L103</f>
        <v>10483000</v>
      </c>
      <c r="C103" s="32">
        <f t="shared" si="21"/>
        <v>9856000</v>
      </c>
      <c r="D103" s="32">
        <f t="shared" si="22"/>
        <v>7604000</v>
      </c>
      <c r="E103" s="32">
        <v>3178000</v>
      </c>
      <c r="F103" s="32">
        <v>3122000</v>
      </c>
      <c r="G103" s="32">
        <v>1304000</v>
      </c>
      <c r="H103" s="32">
        <f t="shared" si="29"/>
        <v>2252000</v>
      </c>
      <c r="I103" s="32">
        <v>4000</v>
      </c>
      <c r="J103" s="32">
        <v>449000</v>
      </c>
      <c r="K103" s="32">
        <v>1799000</v>
      </c>
      <c r="L103" s="32">
        <f t="shared" ref="L103:L109" si="38">M103+N103+O103</f>
        <v>245000</v>
      </c>
      <c r="M103" s="32">
        <v>25000</v>
      </c>
      <c r="N103" s="32">
        <v>18000</v>
      </c>
      <c r="O103" s="32">
        <v>202000</v>
      </c>
      <c r="P103" s="32">
        <f t="shared" si="34"/>
        <v>233000</v>
      </c>
      <c r="Q103" s="32">
        <v>73000</v>
      </c>
      <c r="R103" s="32">
        <v>160000</v>
      </c>
      <c r="S103" s="32">
        <f t="shared" si="35"/>
        <v>149000</v>
      </c>
      <c r="T103" s="32">
        <v>51000</v>
      </c>
      <c r="U103" s="32">
        <v>98000</v>
      </c>
      <c r="V103" s="117" t="s">
        <v>15</v>
      </c>
      <c r="W103" s="117" t="s">
        <v>15</v>
      </c>
      <c r="X103" s="117" t="s">
        <v>15</v>
      </c>
      <c r="Y103" s="32">
        <f t="shared" si="36"/>
        <v>10704000</v>
      </c>
      <c r="Z103" s="32">
        <f>I103+Q103+M103+T103+E103</f>
        <v>3331000</v>
      </c>
      <c r="AA103" s="32">
        <v>3789000</v>
      </c>
      <c r="AB103" s="32">
        <v>3584000</v>
      </c>
      <c r="AC103" s="32">
        <f t="shared" si="37"/>
        <v>9856000</v>
      </c>
      <c r="AD103" s="32">
        <f t="shared" si="26"/>
        <v>3182000</v>
      </c>
      <c r="AE103" s="32">
        <f t="shared" si="27"/>
        <v>3571000</v>
      </c>
      <c r="AF103" s="32">
        <f t="shared" si="28"/>
        <v>3103000</v>
      </c>
      <c r="AG103" s="32">
        <f>AH103+AI103+AJ103+AK103+AL103</f>
        <v>3331000</v>
      </c>
      <c r="AH103" s="32">
        <f t="shared" si="15"/>
        <v>3178000</v>
      </c>
      <c r="AI103" s="32">
        <f t="shared" si="16"/>
        <v>4000</v>
      </c>
      <c r="AJ103" s="104">
        <f>M103</f>
        <v>25000</v>
      </c>
      <c r="AK103" s="32">
        <f t="shared" si="17"/>
        <v>73000</v>
      </c>
      <c r="AL103" s="32">
        <f t="shared" si="18"/>
        <v>51000</v>
      </c>
      <c r="AM103" s="122"/>
    </row>
    <row r="104" spans="1:39" x14ac:dyDescent="0.3">
      <c r="A104" s="2">
        <v>1984</v>
      </c>
      <c r="B104" s="32">
        <f>H104+P104+S104+D104+L104</f>
        <v>15630000</v>
      </c>
      <c r="C104" s="32">
        <f t="shared" si="21"/>
        <v>14759000</v>
      </c>
      <c r="D104" s="32">
        <f t="shared" si="22"/>
        <v>10594000</v>
      </c>
      <c r="E104" s="32">
        <v>4121000</v>
      </c>
      <c r="F104" s="32">
        <v>4413000</v>
      </c>
      <c r="G104" s="32">
        <v>2060000</v>
      </c>
      <c r="H104" s="32">
        <f t="shared" si="29"/>
        <v>4165000</v>
      </c>
      <c r="I104" s="32">
        <v>6000</v>
      </c>
      <c r="J104" s="32">
        <v>837000</v>
      </c>
      <c r="K104" s="32">
        <v>3322000</v>
      </c>
      <c r="L104" s="32">
        <f t="shared" si="38"/>
        <v>359000</v>
      </c>
      <c r="M104" s="32">
        <v>38000</v>
      </c>
      <c r="N104" s="32">
        <v>43000</v>
      </c>
      <c r="O104" s="32">
        <v>278000</v>
      </c>
      <c r="P104" s="32">
        <f t="shared" si="34"/>
        <v>336000</v>
      </c>
      <c r="Q104" s="32">
        <v>129000</v>
      </c>
      <c r="R104" s="32">
        <v>207000</v>
      </c>
      <c r="S104" s="32">
        <f t="shared" si="35"/>
        <v>176000</v>
      </c>
      <c r="T104" s="32">
        <v>53000</v>
      </c>
      <c r="U104" s="32">
        <v>123000</v>
      </c>
      <c r="V104" s="117" t="s">
        <v>15</v>
      </c>
      <c r="W104" s="117" t="s">
        <v>15</v>
      </c>
      <c r="X104" s="117" t="s">
        <v>15</v>
      </c>
      <c r="Y104" s="32">
        <f t="shared" si="36"/>
        <v>15955000</v>
      </c>
      <c r="Z104" s="32">
        <f t="shared" ref="Z104:Z109" si="39">I104+Q104+M104+T104+E104</f>
        <v>4347000</v>
      </c>
      <c r="AA104" s="32">
        <v>5557000</v>
      </c>
      <c r="AB104" s="32">
        <v>6051000</v>
      </c>
      <c r="AC104" s="32">
        <f t="shared" si="37"/>
        <v>14759000</v>
      </c>
      <c r="AD104" s="32">
        <f t="shared" si="26"/>
        <v>4127000</v>
      </c>
      <c r="AE104" s="32">
        <f t="shared" si="27"/>
        <v>5250000</v>
      </c>
      <c r="AF104" s="32">
        <f t="shared" si="28"/>
        <v>5382000</v>
      </c>
      <c r="AG104" s="32">
        <f t="shared" si="14"/>
        <v>4347000</v>
      </c>
      <c r="AH104" s="32">
        <f t="shared" si="15"/>
        <v>4121000</v>
      </c>
      <c r="AI104" s="32">
        <f t="shared" si="16"/>
        <v>6000</v>
      </c>
      <c r="AJ104" s="104">
        <f t="shared" ref="AJ104:AJ109" si="40">M104</f>
        <v>38000</v>
      </c>
      <c r="AK104" s="32">
        <f t="shared" si="17"/>
        <v>129000</v>
      </c>
      <c r="AL104" s="32">
        <f t="shared" si="18"/>
        <v>53000</v>
      </c>
      <c r="AM104" s="122"/>
    </row>
    <row r="105" spans="1:39" x14ac:dyDescent="0.3">
      <c r="A105" s="2">
        <v>1985</v>
      </c>
      <c r="B105" s="32">
        <f>H105+P105+S105+D105+L105+V105</f>
        <v>27756100</v>
      </c>
      <c r="C105" s="32">
        <f t="shared" si="21"/>
        <v>26189500</v>
      </c>
      <c r="D105" s="32">
        <f t="shared" si="22"/>
        <v>19519800</v>
      </c>
      <c r="E105" s="32">
        <v>6299800</v>
      </c>
      <c r="F105" s="32">
        <v>8328400</v>
      </c>
      <c r="G105" s="32">
        <v>4891600</v>
      </c>
      <c r="H105" s="32">
        <f t="shared" si="29"/>
        <v>6669700</v>
      </c>
      <c r="I105" s="32">
        <v>9100</v>
      </c>
      <c r="J105" s="32">
        <v>1576900</v>
      </c>
      <c r="K105" s="32">
        <v>5083700</v>
      </c>
      <c r="L105" s="32">
        <f t="shared" si="38"/>
        <v>731300</v>
      </c>
      <c r="M105" s="32">
        <v>80400</v>
      </c>
      <c r="N105" s="32">
        <v>66700</v>
      </c>
      <c r="O105" s="32">
        <v>584200</v>
      </c>
      <c r="P105" s="32">
        <f t="shared" si="34"/>
        <v>409900</v>
      </c>
      <c r="Q105" s="32">
        <v>79300</v>
      </c>
      <c r="R105" s="32">
        <v>330600</v>
      </c>
      <c r="S105" s="32">
        <f t="shared" si="35"/>
        <v>216800</v>
      </c>
      <c r="T105" s="32">
        <v>42700</v>
      </c>
      <c r="U105" s="32">
        <v>174100</v>
      </c>
      <c r="V105" s="32">
        <f>W105+X105</f>
        <v>208600</v>
      </c>
      <c r="W105" s="32">
        <v>29500</v>
      </c>
      <c r="X105" s="32">
        <v>179100</v>
      </c>
      <c r="Y105" s="32">
        <f t="shared" si="36"/>
        <v>28179500</v>
      </c>
      <c r="Z105" s="32">
        <f t="shared" si="39"/>
        <v>6511300</v>
      </c>
      <c r="AA105" s="32">
        <v>10492600</v>
      </c>
      <c r="AB105" s="32">
        <v>11175600</v>
      </c>
      <c r="AC105" s="32">
        <f t="shared" si="37"/>
        <v>26189500</v>
      </c>
      <c r="AD105" s="32">
        <f t="shared" si="26"/>
        <v>6308900</v>
      </c>
      <c r="AE105" s="32">
        <f t="shared" si="27"/>
        <v>9905300</v>
      </c>
      <c r="AF105" s="32">
        <f t="shared" si="28"/>
        <v>9975300</v>
      </c>
      <c r="AG105" s="32">
        <f t="shared" si="14"/>
        <v>6511300</v>
      </c>
      <c r="AH105" s="32">
        <f t="shared" si="15"/>
        <v>6299800</v>
      </c>
      <c r="AI105" s="32">
        <f t="shared" si="16"/>
        <v>9100</v>
      </c>
      <c r="AJ105" s="104">
        <f t="shared" si="40"/>
        <v>80400</v>
      </c>
      <c r="AK105" s="32">
        <f t="shared" si="17"/>
        <v>79300</v>
      </c>
      <c r="AL105" s="32">
        <f t="shared" si="18"/>
        <v>42700</v>
      </c>
      <c r="AM105" s="122"/>
    </row>
    <row r="106" spans="1:39" x14ac:dyDescent="0.3">
      <c r="A106" s="2">
        <v>1986</v>
      </c>
      <c r="B106" s="32">
        <f>H106+P106+S106+D106+L106+V106</f>
        <v>60042600</v>
      </c>
      <c r="C106" s="32">
        <f t="shared" si="21"/>
        <v>56249900</v>
      </c>
      <c r="D106" s="32">
        <f t="shared" si="22"/>
        <v>44769400</v>
      </c>
      <c r="E106" s="32">
        <v>10235100</v>
      </c>
      <c r="F106" s="32">
        <v>20717300</v>
      </c>
      <c r="G106" s="32">
        <v>13817000</v>
      </c>
      <c r="H106" s="32">
        <f t="shared" si="29"/>
        <v>11480500</v>
      </c>
      <c r="I106" s="32">
        <v>16400</v>
      </c>
      <c r="J106" s="32">
        <v>2935900</v>
      </c>
      <c r="K106" s="32">
        <v>8528200</v>
      </c>
      <c r="L106" s="32">
        <f t="shared" si="38"/>
        <v>1813500</v>
      </c>
      <c r="M106" s="32">
        <v>222800</v>
      </c>
      <c r="N106" s="32">
        <v>324400</v>
      </c>
      <c r="O106" s="32">
        <v>1266300</v>
      </c>
      <c r="P106" s="32">
        <f t="shared" si="34"/>
        <v>1049300</v>
      </c>
      <c r="Q106" s="32">
        <v>93800</v>
      </c>
      <c r="R106" s="32">
        <v>955500</v>
      </c>
      <c r="S106" s="32">
        <f t="shared" si="35"/>
        <v>405600</v>
      </c>
      <c r="T106" s="32">
        <v>48700</v>
      </c>
      <c r="U106" s="32">
        <v>356900</v>
      </c>
      <c r="V106" s="32">
        <f>W106+X106</f>
        <v>524300</v>
      </c>
      <c r="W106" s="32">
        <v>77900</v>
      </c>
      <c r="X106" s="32">
        <v>446400</v>
      </c>
      <c r="Y106" s="32">
        <f t="shared" si="36"/>
        <v>61075900</v>
      </c>
      <c r="Z106" s="32">
        <f t="shared" si="39"/>
        <v>10616800</v>
      </c>
      <c r="AA106" s="32">
        <v>25159700</v>
      </c>
      <c r="AB106" s="32">
        <v>25299400</v>
      </c>
      <c r="AC106" s="32">
        <f t="shared" si="37"/>
        <v>56249900</v>
      </c>
      <c r="AD106" s="32">
        <f t="shared" si="26"/>
        <v>10251500</v>
      </c>
      <c r="AE106" s="32">
        <f t="shared" si="27"/>
        <v>23653200</v>
      </c>
      <c r="AF106" s="32">
        <f t="shared" si="28"/>
        <v>22345200</v>
      </c>
      <c r="AG106" s="32">
        <f t="shared" si="14"/>
        <v>10616800</v>
      </c>
      <c r="AH106" s="32">
        <f t="shared" si="15"/>
        <v>10235100</v>
      </c>
      <c r="AI106" s="32">
        <f t="shared" si="16"/>
        <v>16400</v>
      </c>
      <c r="AJ106" s="104">
        <f t="shared" si="40"/>
        <v>222800</v>
      </c>
      <c r="AK106" s="32">
        <f t="shared" si="17"/>
        <v>93800</v>
      </c>
      <c r="AL106" s="32">
        <f t="shared" si="18"/>
        <v>48700</v>
      </c>
      <c r="AM106" s="122"/>
    </row>
    <row r="107" spans="1:39" x14ac:dyDescent="0.3">
      <c r="A107" s="2">
        <v>1987</v>
      </c>
      <c r="B107" s="32">
        <f>H107+P107+S107+D107+L107+V107</f>
        <v>137699800</v>
      </c>
      <c r="C107" s="32">
        <f t="shared" si="21"/>
        <v>126720100</v>
      </c>
      <c r="D107" s="32">
        <f t="shared" si="22"/>
        <v>97531100</v>
      </c>
      <c r="E107" s="32">
        <v>11216000</v>
      </c>
      <c r="F107" s="32">
        <v>53824200</v>
      </c>
      <c r="G107" s="32">
        <v>32490900</v>
      </c>
      <c r="H107" s="32">
        <f t="shared" si="29"/>
        <v>29189000</v>
      </c>
      <c r="I107" s="32">
        <v>36900</v>
      </c>
      <c r="J107" s="32">
        <v>7195900</v>
      </c>
      <c r="K107" s="32">
        <v>21956200</v>
      </c>
      <c r="L107" s="32">
        <f t="shared" si="38"/>
        <v>5718600</v>
      </c>
      <c r="M107" s="32">
        <v>549600</v>
      </c>
      <c r="N107" s="32">
        <v>521100</v>
      </c>
      <c r="O107" s="32">
        <v>4647900</v>
      </c>
      <c r="P107" s="32">
        <f t="shared" si="34"/>
        <v>2757900</v>
      </c>
      <c r="Q107" s="32">
        <v>126300</v>
      </c>
      <c r="R107" s="32">
        <v>2631600</v>
      </c>
      <c r="S107" s="32">
        <f t="shared" si="35"/>
        <v>1010700</v>
      </c>
      <c r="T107" s="32">
        <v>46400</v>
      </c>
      <c r="U107" s="32">
        <v>964300</v>
      </c>
      <c r="V107" s="32">
        <f>W107+X107</f>
        <v>1492500</v>
      </c>
      <c r="W107" s="32">
        <v>206700</v>
      </c>
      <c r="X107" s="32">
        <v>1285800</v>
      </c>
      <c r="Y107" s="32">
        <f t="shared" si="36"/>
        <v>141106300</v>
      </c>
      <c r="Z107" s="32">
        <f t="shared" si="39"/>
        <v>11975200</v>
      </c>
      <c r="AA107" s="32">
        <v>65344500</v>
      </c>
      <c r="AB107" s="32">
        <v>63786600</v>
      </c>
      <c r="AC107" s="32">
        <f t="shared" si="37"/>
        <v>126720100</v>
      </c>
      <c r="AD107" s="32">
        <f t="shared" si="26"/>
        <v>11252900</v>
      </c>
      <c r="AE107" s="32">
        <f t="shared" si="27"/>
        <v>61020100</v>
      </c>
      <c r="AF107" s="32">
        <f t="shared" si="28"/>
        <v>54447100</v>
      </c>
      <c r="AG107" s="32">
        <f t="shared" si="14"/>
        <v>11975200</v>
      </c>
      <c r="AH107" s="32">
        <f t="shared" si="15"/>
        <v>11216000</v>
      </c>
      <c r="AI107" s="32">
        <f t="shared" si="16"/>
        <v>36900</v>
      </c>
      <c r="AJ107" s="104">
        <f t="shared" si="40"/>
        <v>549600</v>
      </c>
      <c r="AK107" s="32">
        <f t="shared" si="17"/>
        <v>126300</v>
      </c>
      <c r="AL107" s="32">
        <f t="shared" si="18"/>
        <v>46400</v>
      </c>
      <c r="AM107" s="122"/>
    </row>
    <row r="108" spans="1:39" x14ac:dyDescent="0.3">
      <c r="A108" s="2">
        <v>1988</v>
      </c>
      <c r="B108" s="32">
        <f>H108+P108+S108+D108+L108+V108</f>
        <v>195572100</v>
      </c>
      <c r="C108" s="32">
        <f t="shared" si="21"/>
        <v>182247000</v>
      </c>
      <c r="D108" s="32">
        <f t="shared" si="22"/>
        <v>128851200</v>
      </c>
      <c r="E108" s="32">
        <v>32657200</v>
      </c>
      <c r="F108" s="32">
        <v>57697500</v>
      </c>
      <c r="G108" s="32">
        <v>38496500</v>
      </c>
      <c r="H108" s="32">
        <f t="shared" si="29"/>
        <v>53395800</v>
      </c>
      <c r="I108" s="32">
        <v>70700</v>
      </c>
      <c r="J108" s="32">
        <v>12698300</v>
      </c>
      <c r="K108" s="32">
        <v>40626800</v>
      </c>
      <c r="L108" s="32">
        <f t="shared" si="38"/>
        <v>4318400</v>
      </c>
      <c r="M108" s="32">
        <v>531100</v>
      </c>
      <c r="N108" s="32">
        <v>699400</v>
      </c>
      <c r="O108" s="32">
        <v>3087900</v>
      </c>
      <c r="P108" s="32">
        <f t="shared" si="34"/>
        <v>2886700</v>
      </c>
      <c r="Q108" s="32">
        <v>853200</v>
      </c>
      <c r="R108" s="32">
        <v>2033500</v>
      </c>
      <c r="S108" s="32">
        <f t="shared" si="35"/>
        <v>2389600</v>
      </c>
      <c r="T108" s="32">
        <v>163100</v>
      </c>
      <c r="U108" s="32">
        <v>2226500</v>
      </c>
      <c r="V108" s="32">
        <f>W108+X108</f>
        <v>3730400</v>
      </c>
      <c r="W108" s="32">
        <v>418800</v>
      </c>
      <c r="X108" s="32">
        <v>3311600</v>
      </c>
      <c r="Y108" s="32">
        <f t="shared" si="36"/>
        <v>199595300</v>
      </c>
      <c r="Z108" s="32">
        <f t="shared" si="39"/>
        <v>34275300</v>
      </c>
      <c r="AA108" s="32">
        <v>77047100</v>
      </c>
      <c r="AB108" s="32">
        <v>88272900</v>
      </c>
      <c r="AC108" s="32">
        <f t="shared" si="37"/>
        <v>182247000</v>
      </c>
      <c r="AD108" s="32">
        <f t="shared" si="26"/>
        <v>32727900</v>
      </c>
      <c r="AE108" s="32">
        <f t="shared" si="27"/>
        <v>70395800</v>
      </c>
      <c r="AF108" s="32">
        <f t="shared" si="28"/>
        <v>79123300</v>
      </c>
      <c r="AG108" s="32">
        <f t="shared" si="14"/>
        <v>34275300</v>
      </c>
      <c r="AH108" s="32">
        <f t="shared" si="15"/>
        <v>32657200</v>
      </c>
      <c r="AI108" s="32">
        <f t="shared" si="16"/>
        <v>70700</v>
      </c>
      <c r="AJ108" s="104">
        <f t="shared" si="40"/>
        <v>531100</v>
      </c>
      <c r="AK108" s="32">
        <f t="shared" si="17"/>
        <v>853200</v>
      </c>
      <c r="AL108" s="32">
        <f t="shared" si="18"/>
        <v>163100</v>
      </c>
      <c r="AM108" s="122"/>
    </row>
    <row r="109" spans="1:39" x14ac:dyDescent="0.3">
      <c r="A109" s="88">
        <v>1989</v>
      </c>
      <c r="B109" s="118">
        <f>H109+P109+S109+D109+L109+V109</f>
        <v>254799400</v>
      </c>
      <c r="C109" s="118">
        <f t="shared" si="21"/>
        <v>238236700</v>
      </c>
      <c r="D109" s="118">
        <f t="shared" si="22"/>
        <v>142335300</v>
      </c>
      <c r="E109" s="118">
        <v>38732400</v>
      </c>
      <c r="F109" s="118">
        <v>60018700</v>
      </c>
      <c r="G109" s="118">
        <v>43584200</v>
      </c>
      <c r="H109" s="118">
        <f t="shared" si="29"/>
        <v>95901400</v>
      </c>
      <c r="I109" s="118">
        <v>94300</v>
      </c>
      <c r="J109" s="118">
        <v>14650400</v>
      </c>
      <c r="K109" s="118">
        <v>81156700</v>
      </c>
      <c r="L109" s="118">
        <f t="shared" si="38"/>
        <v>4990600</v>
      </c>
      <c r="M109" s="118">
        <v>627600</v>
      </c>
      <c r="N109" s="118">
        <v>820300</v>
      </c>
      <c r="O109" s="118">
        <v>3542700</v>
      </c>
      <c r="P109" s="118">
        <f t="shared" si="34"/>
        <v>2795300</v>
      </c>
      <c r="Q109" s="118">
        <v>142500</v>
      </c>
      <c r="R109" s="118">
        <v>2652800</v>
      </c>
      <c r="S109" s="118">
        <f t="shared" si="35"/>
        <v>3873000</v>
      </c>
      <c r="T109" s="118">
        <v>21600</v>
      </c>
      <c r="U109" s="118">
        <v>3851400</v>
      </c>
      <c r="V109" s="118">
        <f>W109+X109</f>
        <v>4903800</v>
      </c>
      <c r="W109" s="118">
        <v>934600</v>
      </c>
      <c r="X109" s="118">
        <v>3969200</v>
      </c>
      <c r="Y109" s="118">
        <f t="shared" si="36"/>
        <v>259396900</v>
      </c>
      <c r="Z109" s="118">
        <f t="shared" si="39"/>
        <v>39618400</v>
      </c>
      <c r="AA109" s="118">
        <v>83487000</v>
      </c>
      <c r="AB109" s="118">
        <v>136291500</v>
      </c>
      <c r="AC109" s="118">
        <f t="shared" si="37"/>
        <v>238236700</v>
      </c>
      <c r="AD109" s="118">
        <f t="shared" si="26"/>
        <v>38826700</v>
      </c>
      <c r="AE109" s="118">
        <f t="shared" si="27"/>
        <v>74669100</v>
      </c>
      <c r="AF109" s="118">
        <f t="shared" si="28"/>
        <v>124740900</v>
      </c>
      <c r="AG109" s="118">
        <f t="shared" si="14"/>
        <v>39618400</v>
      </c>
      <c r="AH109" s="118">
        <f t="shared" si="15"/>
        <v>38732400</v>
      </c>
      <c r="AI109" s="118">
        <f t="shared" si="16"/>
        <v>94300</v>
      </c>
      <c r="AJ109" s="120">
        <f t="shared" si="40"/>
        <v>627600</v>
      </c>
      <c r="AK109" s="118">
        <f t="shared" si="17"/>
        <v>142500</v>
      </c>
      <c r="AL109" s="118">
        <f t="shared" si="18"/>
        <v>21600</v>
      </c>
      <c r="AM109" s="122"/>
    </row>
  </sheetData>
  <mergeCells count="45">
    <mergeCell ref="AL2:AL4"/>
    <mergeCell ref="AG2:AG4"/>
    <mergeCell ref="AH2:AH4"/>
    <mergeCell ref="AI2:AI4"/>
    <mergeCell ref="AJ2:AJ4"/>
    <mergeCell ref="AK2:AK4"/>
    <mergeCell ref="B2:B4"/>
    <mergeCell ref="C2:C4"/>
    <mergeCell ref="D2:D4"/>
    <mergeCell ref="E2:E4"/>
    <mergeCell ref="F2:F4"/>
    <mergeCell ref="L2:L4"/>
    <mergeCell ref="M2:M4"/>
    <mergeCell ref="N2:N4"/>
    <mergeCell ref="O2:O4"/>
    <mergeCell ref="G2:G4"/>
    <mergeCell ref="H2:H4"/>
    <mergeCell ref="I2:I4"/>
    <mergeCell ref="J2:J4"/>
    <mergeCell ref="K2:K4"/>
    <mergeCell ref="U2:U4"/>
    <mergeCell ref="V2:V4"/>
    <mergeCell ref="W2:W4"/>
    <mergeCell ref="X2:X4"/>
    <mergeCell ref="P2:P4"/>
    <mergeCell ref="Q2:Q4"/>
    <mergeCell ref="R2:R4"/>
    <mergeCell ref="S2:S4"/>
    <mergeCell ref="T2:T4"/>
    <mergeCell ref="AC1:AF1"/>
    <mergeCell ref="AD2:AD4"/>
    <mergeCell ref="AE2:AE4"/>
    <mergeCell ref="AF2:AF4"/>
    <mergeCell ref="D1:G1"/>
    <mergeCell ref="H1:K1"/>
    <mergeCell ref="L1:O1"/>
    <mergeCell ref="P1:R1"/>
    <mergeCell ref="S1:U1"/>
    <mergeCell ref="V1:X1"/>
    <mergeCell ref="Y1:AB1"/>
    <mergeCell ref="Y2:Y4"/>
    <mergeCell ref="Z2:Z4"/>
    <mergeCell ref="AA2:AA4"/>
    <mergeCell ref="AB2:AB4"/>
    <mergeCell ref="AC2:AC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O110"/>
  <sheetViews>
    <sheetView workbookViewId="0">
      <pane xSplit="1" ySplit="4" topLeftCell="C79" activePane="bottomRight" state="frozen"/>
      <selection pane="topRight" activeCell="B1" sqref="B1"/>
      <selection pane="bottomLeft" activeCell="A5" sqref="A5"/>
      <selection pane="bottomRight" activeCell="N98" sqref="N98"/>
    </sheetView>
  </sheetViews>
  <sheetFormatPr baseColWidth="10" defaultRowHeight="15.6" x14ac:dyDescent="0.3"/>
  <cols>
    <col min="1" max="1" width="11.5546875" style="2"/>
    <col min="2" max="2" width="16.109375" style="2" customWidth="1"/>
    <col min="3" max="3" width="11.5546875" style="2"/>
    <col min="4" max="4" width="13.109375" style="2" customWidth="1"/>
    <col min="5" max="5" width="11.77734375" style="2" customWidth="1"/>
    <col min="6" max="6" width="13.44140625" style="2" bestFit="1" customWidth="1"/>
    <col min="7" max="7" width="15.88671875" style="2" bestFit="1" customWidth="1"/>
    <col min="8" max="8" width="4.77734375" style="2" customWidth="1"/>
    <col min="9" max="9" width="21" style="2" customWidth="1"/>
    <col min="10" max="10" width="26" style="2" customWidth="1"/>
    <col min="11" max="11" width="2.88671875" style="2" customWidth="1"/>
    <col min="12" max="12" width="14.33203125" style="2" customWidth="1"/>
    <col min="13" max="13" width="14.6640625" style="2" customWidth="1"/>
    <col min="14" max="14" width="20.77734375" style="2" customWidth="1"/>
    <col min="15" max="16384" width="11.5546875" style="2"/>
  </cols>
  <sheetData>
    <row r="1" spans="1:14" x14ac:dyDescent="0.3">
      <c r="B1" s="164" t="s">
        <v>209</v>
      </c>
      <c r="C1" s="164"/>
      <c r="D1" s="164"/>
      <c r="E1" s="164"/>
      <c r="L1" s="158" t="s">
        <v>280</v>
      </c>
      <c r="M1" s="158"/>
    </row>
    <row r="2" spans="1:14" ht="15.6" customHeight="1" x14ac:dyDescent="0.3">
      <c r="A2" s="112"/>
      <c r="B2" s="163" t="s">
        <v>268</v>
      </c>
      <c r="C2" s="163" t="s">
        <v>264</v>
      </c>
      <c r="D2" s="163" t="s">
        <v>265</v>
      </c>
      <c r="E2" s="163" t="s">
        <v>266</v>
      </c>
      <c r="F2" s="163" t="s">
        <v>263</v>
      </c>
      <c r="G2" s="163" t="s">
        <v>269</v>
      </c>
      <c r="I2" s="163" t="s">
        <v>270</v>
      </c>
      <c r="J2" s="163" t="s">
        <v>271</v>
      </c>
      <c r="L2" s="163" t="s">
        <v>279</v>
      </c>
      <c r="M2" s="163" t="s">
        <v>278</v>
      </c>
      <c r="N2" s="163" t="s">
        <v>281</v>
      </c>
    </row>
    <row r="3" spans="1:14" x14ac:dyDescent="0.3">
      <c r="A3" s="112"/>
      <c r="B3" s="163"/>
      <c r="C3" s="163"/>
      <c r="D3" s="163"/>
      <c r="E3" s="163"/>
      <c r="F3" s="163"/>
      <c r="G3" s="163"/>
      <c r="I3" s="163"/>
      <c r="J3" s="163"/>
      <c r="L3" s="163"/>
      <c r="M3" s="163"/>
      <c r="N3" s="163"/>
    </row>
    <row r="4" spans="1:14" x14ac:dyDescent="0.3">
      <c r="A4" s="112"/>
      <c r="B4" s="163"/>
      <c r="C4" s="163"/>
      <c r="D4" s="163"/>
      <c r="E4" s="163"/>
      <c r="F4" s="163"/>
      <c r="G4" s="163"/>
      <c r="I4" s="163"/>
      <c r="J4" s="163"/>
      <c r="L4" s="163"/>
      <c r="M4" s="163"/>
      <c r="N4" s="163"/>
    </row>
    <row r="5" spans="1:14" x14ac:dyDescent="0.3">
      <c r="A5" s="112">
        <v>1885</v>
      </c>
      <c r="B5" s="14" t="s">
        <v>15</v>
      </c>
      <c r="C5" s="14" t="s">
        <v>15</v>
      </c>
      <c r="D5" s="14" t="s">
        <v>15</v>
      </c>
      <c r="E5" s="14" t="s">
        <v>15</v>
      </c>
      <c r="F5" s="14" t="s">
        <v>15</v>
      </c>
      <c r="G5" s="14" t="s">
        <v>15</v>
      </c>
      <c r="I5" s="14" t="s">
        <v>15</v>
      </c>
      <c r="J5" s="14" t="s">
        <v>15</v>
      </c>
      <c r="L5" s="128" t="s">
        <v>15</v>
      </c>
      <c r="M5" s="128" t="s">
        <v>15</v>
      </c>
      <c r="N5" s="128" t="s">
        <v>15</v>
      </c>
    </row>
    <row r="6" spans="1:14" x14ac:dyDescent="0.3">
      <c r="A6" s="112">
        <v>1886</v>
      </c>
      <c r="B6" s="14" t="s">
        <v>15</v>
      </c>
      <c r="C6" s="14" t="s">
        <v>15</v>
      </c>
      <c r="D6" s="14" t="s">
        <v>15</v>
      </c>
      <c r="E6" s="14" t="s">
        <v>15</v>
      </c>
      <c r="F6" s="14" t="s">
        <v>15</v>
      </c>
      <c r="G6" s="14" t="s">
        <v>15</v>
      </c>
      <c r="I6" s="14" t="s">
        <v>15</v>
      </c>
      <c r="J6" s="14" t="s">
        <v>15</v>
      </c>
      <c r="L6" s="128" t="s">
        <v>15</v>
      </c>
      <c r="M6" s="128" t="s">
        <v>15</v>
      </c>
      <c r="N6" s="128" t="s">
        <v>15</v>
      </c>
    </row>
    <row r="7" spans="1:14" x14ac:dyDescent="0.3">
      <c r="A7" s="112">
        <v>1887</v>
      </c>
      <c r="B7" s="14" t="s">
        <v>15</v>
      </c>
      <c r="C7" s="14" t="s">
        <v>15</v>
      </c>
      <c r="D7" s="14" t="s">
        <v>15</v>
      </c>
      <c r="E7" s="14" t="s">
        <v>15</v>
      </c>
      <c r="F7" s="14" t="s">
        <v>15</v>
      </c>
      <c r="G7" s="14" t="s">
        <v>15</v>
      </c>
      <c r="I7" s="14" t="s">
        <v>15</v>
      </c>
      <c r="J7" s="14" t="s">
        <v>15</v>
      </c>
      <c r="L7" s="128" t="s">
        <v>15</v>
      </c>
      <c r="M7" s="128" t="s">
        <v>15</v>
      </c>
      <c r="N7" s="128" t="s">
        <v>15</v>
      </c>
    </row>
    <row r="8" spans="1:14" x14ac:dyDescent="0.3">
      <c r="A8" s="112">
        <v>1888</v>
      </c>
      <c r="B8" s="14" t="s">
        <v>15</v>
      </c>
      <c r="C8" s="14" t="s">
        <v>15</v>
      </c>
      <c r="D8" s="14" t="s">
        <v>15</v>
      </c>
      <c r="E8" s="14" t="s">
        <v>15</v>
      </c>
      <c r="F8" s="14" t="s">
        <v>15</v>
      </c>
      <c r="G8" s="14" t="s">
        <v>15</v>
      </c>
      <c r="I8" s="14" t="s">
        <v>15</v>
      </c>
      <c r="J8" s="14" t="s">
        <v>15</v>
      </c>
      <c r="L8" s="128" t="s">
        <v>15</v>
      </c>
      <c r="M8" s="128" t="s">
        <v>15</v>
      </c>
      <c r="N8" s="128" t="s">
        <v>15</v>
      </c>
    </row>
    <row r="9" spans="1:14" x14ac:dyDescent="0.3">
      <c r="A9" s="112">
        <v>1889</v>
      </c>
      <c r="B9" s="14" t="s">
        <v>15</v>
      </c>
      <c r="C9" s="14" t="s">
        <v>15</v>
      </c>
      <c r="D9" s="14" t="s">
        <v>15</v>
      </c>
      <c r="E9" s="14" t="s">
        <v>15</v>
      </c>
      <c r="F9" s="14" t="s">
        <v>15</v>
      </c>
      <c r="G9" s="14" t="s">
        <v>15</v>
      </c>
      <c r="I9" s="14" t="s">
        <v>15</v>
      </c>
      <c r="J9" s="14" t="s">
        <v>15</v>
      </c>
      <c r="L9" s="128" t="s">
        <v>15</v>
      </c>
      <c r="M9" s="128" t="s">
        <v>15</v>
      </c>
      <c r="N9" s="128" t="s">
        <v>15</v>
      </c>
    </row>
    <row r="10" spans="1:14" x14ac:dyDescent="0.3">
      <c r="A10" s="112">
        <v>1890</v>
      </c>
      <c r="B10" s="14" t="s">
        <v>15</v>
      </c>
      <c r="C10" s="14" t="s">
        <v>15</v>
      </c>
      <c r="D10" s="14" t="s">
        <v>15</v>
      </c>
      <c r="E10" s="14" t="s">
        <v>15</v>
      </c>
      <c r="F10" s="14" t="s">
        <v>15</v>
      </c>
      <c r="G10" s="14" t="s">
        <v>15</v>
      </c>
      <c r="I10" s="14" t="s">
        <v>15</v>
      </c>
      <c r="J10" s="14" t="s">
        <v>15</v>
      </c>
      <c r="L10" s="128" t="s">
        <v>15</v>
      </c>
      <c r="M10" s="128" t="s">
        <v>15</v>
      </c>
      <c r="N10" s="128" t="s">
        <v>15</v>
      </c>
    </row>
    <row r="11" spans="1:14" x14ac:dyDescent="0.3">
      <c r="A11" s="112">
        <v>1891</v>
      </c>
      <c r="B11" s="14" t="s">
        <v>15</v>
      </c>
      <c r="C11" s="14" t="s">
        <v>15</v>
      </c>
      <c r="D11" s="14" t="s">
        <v>15</v>
      </c>
      <c r="E11" s="14" t="s">
        <v>15</v>
      </c>
      <c r="F11" s="14" t="s">
        <v>15</v>
      </c>
      <c r="G11" s="14" t="s">
        <v>15</v>
      </c>
      <c r="I11" s="14" t="s">
        <v>15</v>
      </c>
      <c r="J11" s="14" t="s">
        <v>15</v>
      </c>
      <c r="L11" s="128" t="s">
        <v>15</v>
      </c>
      <c r="M11" s="128" t="s">
        <v>15</v>
      </c>
      <c r="N11" s="128" t="s">
        <v>15</v>
      </c>
    </row>
    <row r="12" spans="1:14" x14ac:dyDescent="0.3">
      <c r="A12" s="112">
        <v>1892</v>
      </c>
      <c r="B12" s="14" t="s">
        <v>15</v>
      </c>
      <c r="C12" s="14" t="s">
        <v>15</v>
      </c>
      <c r="D12" s="14" t="s">
        <v>15</v>
      </c>
      <c r="E12" s="14" t="s">
        <v>15</v>
      </c>
      <c r="F12" s="14" t="s">
        <v>15</v>
      </c>
      <c r="G12" s="14" t="s">
        <v>15</v>
      </c>
      <c r="I12" s="14" t="s">
        <v>15</v>
      </c>
      <c r="J12" s="14" t="s">
        <v>15</v>
      </c>
      <c r="L12" s="128" t="s">
        <v>15</v>
      </c>
      <c r="M12" s="128" t="s">
        <v>15</v>
      </c>
      <c r="N12" s="128" t="s">
        <v>15</v>
      </c>
    </row>
    <row r="13" spans="1:14" x14ac:dyDescent="0.3">
      <c r="A13" s="112">
        <v>1893</v>
      </c>
      <c r="B13" s="14" t="s">
        <v>15</v>
      </c>
      <c r="C13" s="14" t="s">
        <v>15</v>
      </c>
      <c r="D13" s="14" t="s">
        <v>15</v>
      </c>
      <c r="E13" s="14" t="s">
        <v>15</v>
      </c>
      <c r="F13" s="14" t="s">
        <v>15</v>
      </c>
      <c r="G13" s="14" t="s">
        <v>15</v>
      </c>
      <c r="I13" s="14" t="s">
        <v>15</v>
      </c>
      <c r="J13" s="14" t="s">
        <v>15</v>
      </c>
      <c r="L13" s="128" t="s">
        <v>15</v>
      </c>
      <c r="M13" s="128" t="s">
        <v>15</v>
      </c>
      <c r="N13" s="128" t="s">
        <v>15</v>
      </c>
    </row>
    <row r="14" spans="1:14" x14ac:dyDescent="0.3">
      <c r="A14" s="112">
        <v>1894</v>
      </c>
      <c r="B14" s="14" t="s">
        <v>15</v>
      </c>
      <c r="C14" s="14" t="s">
        <v>15</v>
      </c>
      <c r="D14" s="14" t="s">
        <v>15</v>
      </c>
      <c r="E14" s="14" t="s">
        <v>15</v>
      </c>
      <c r="F14" s="14" t="s">
        <v>15</v>
      </c>
      <c r="G14" s="14" t="s">
        <v>15</v>
      </c>
      <c r="I14" s="14" t="s">
        <v>15</v>
      </c>
      <c r="J14" s="14" t="s">
        <v>15</v>
      </c>
      <c r="L14" s="128" t="s">
        <v>15</v>
      </c>
      <c r="M14" s="128" t="s">
        <v>15</v>
      </c>
      <c r="N14" s="128" t="s">
        <v>15</v>
      </c>
    </row>
    <row r="15" spans="1:14" x14ac:dyDescent="0.3">
      <c r="A15" s="112">
        <v>1895</v>
      </c>
      <c r="B15" s="14" t="s">
        <v>15</v>
      </c>
      <c r="C15" s="14" t="s">
        <v>15</v>
      </c>
      <c r="D15" s="14" t="s">
        <v>15</v>
      </c>
      <c r="E15" s="14" t="s">
        <v>15</v>
      </c>
      <c r="F15" s="14" t="s">
        <v>15</v>
      </c>
      <c r="G15" s="14" t="s">
        <v>15</v>
      </c>
      <c r="I15" s="14" t="s">
        <v>15</v>
      </c>
      <c r="J15" s="14" t="s">
        <v>15</v>
      </c>
      <c r="L15" s="128" t="s">
        <v>15</v>
      </c>
      <c r="M15" s="128" t="s">
        <v>15</v>
      </c>
      <c r="N15" s="128" t="s">
        <v>15</v>
      </c>
    </row>
    <row r="16" spans="1:14" x14ac:dyDescent="0.3">
      <c r="A16" s="112">
        <v>1896</v>
      </c>
      <c r="B16" s="14" t="s">
        <v>15</v>
      </c>
      <c r="C16" s="14" t="s">
        <v>15</v>
      </c>
      <c r="D16" s="14" t="s">
        <v>15</v>
      </c>
      <c r="E16" s="14" t="s">
        <v>15</v>
      </c>
      <c r="F16" s="14" t="s">
        <v>15</v>
      </c>
      <c r="G16" s="14" t="s">
        <v>15</v>
      </c>
      <c r="I16" s="14" t="s">
        <v>15</v>
      </c>
      <c r="J16" s="14" t="s">
        <v>15</v>
      </c>
      <c r="L16" s="128" t="s">
        <v>15</v>
      </c>
      <c r="M16" s="128" t="s">
        <v>15</v>
      </c>
      <c r="N16" s="128" t="s">
        <v>15</v>
      </c>
    </row>
    <row r="17" spans="1:14" x14ac:dyDescent="0.3">
      <c r="A17" s="112">
        <v>1897</v>
      </c>
      <c r="B17" s="14" t="s">
        <v>15</v>
      </c>
      <c r="C17" s="14" t="s">
        <v>15</v>
      </c>
      <c r="D17" s="14" t="s">
        <v>15</v>
      </c>
      <c r="E17" s="14" t="s">
        <v>15</v>
      </c>
      <c r="F17" s="14" t="s">
        <v>15</v>
      </c>
      <c r="G17" s="14" t="s">
        <v>15</v>
      </c>
      <c r="I17" s="14" t="s">
        <v>15</v>
      </c>
      <c r="J17" s="14" t="s">
        <v>15</v>
      </c>
      <c r="L17" s="128" t="s">
        <v>15</v>
      </c>
      <c r="M17" s="128" t="s">
        <v>15</v>
      </c>
      <c r="N17" s="128" t="s">
        <v>15</v>
      </c>
    </row>
    <row r="18" spans="1:14" x14ac:dyDescent="0.3">
      <c r="A18" s="112">
        <v>1898</v>
      </c>
      <c r="B18" s="14" t="s">
        <v>15</v>
      </c>
      <c r="C18" s="14" t="s">
        <v>15</v>
      </c>
      <c r="D18" s="14" t="s">
        <v>15</v>
      </c>
      <c r="E18" s="14" t="s">
        <v>15</v>
      </c>
      <c r="F18" s="14" t="s">
        <v>15</v>
      </c>
      <c r="G18" s="14" t="s">
        <v>15</v>
      </c>
      <c r="I18" s="14" t="s">
        <v>15</v>
      </c>
      <c r="J18" s="14" t="s">
        <v>15</v>
      </c>
      <c r="L18" s="128" t="s">
        <v>15</v>
      </c>
      <c r="M18" s="128" t="s">
        <v>15</v>
      </c>
      <c r="N18" s="128" t="s">
        <v>15</v>
      </c>
    </row>
    <row r="19" spans="1:14" x14ac:dyDescent="0.3">
      <c r="A19" s="112">
        <v>1899</v>
      </c>
      <c r="B19" s="14" t="s">
        <v>15</v>
      </c>
      <c r="C19" s="14" t="s">
        <v>15</v>
      </c>
      <c r="D19" s="14" t="s">
        <v>15</v>
      </c>
      <c r="E19" s="14" t="s">
        <v>15</v>
      </c>
      <c r="F19" s="14" t="s">
        <v>15</v>
      </c>
      <c r="G19" s="14" t="s">
        <v>15</v>
      </c>
      <c r="I19" s="14" t="s">
        <v>15</v>
      </c>
      <c r="J19" s="14" t="s">
        <v>15</v>
      </c>
      <c r="L19" s="128" t="s">
        <v>15</v>
      </c>
      <c r="M19" s="128" t="s">
        <v>15</v>
      </c>
      <c r="N19" s="128" t="s">
        <v>15</v>
      </c>
    </row>
    <row r="20" spans="1:14" x14ac:dyDescent="0.3">
      <c r="A20" s="112">
        <v>1900</v>
      </c>
      <c r="B20" s="14" t="s">
        <v>15</v>
      </c>
      <c r="C20" s="14" t="s">
        <v>15</v>
      </c>
      <c r="D20" s="14" t="s">
        <v>15</v>
      </c>
      <c r="E20" s="14" t="s">
        <v>15</v>
      </c>
      <c r="F20" s="14" t="s">
        <v>15</v>
      </c>
      <c r="G20" s="14" t="s">
        <v>15</v>
      </c>
      <c r="I20" s="14" t="s">
        <v>15</v>
      </c>
      <c r="J20" s="14" t="s">
        <v>15</v>
      </c>
      <c r="L20" s="128" t="s">
        <v>15</v>
      </c>
      <c r="M20" s="128" t="s">
        <v>15</v>
      </c>
      <c r="N20" s="128" t="s">
        <v>15</v>
      </c>
    </row>
    <row r="21" spans="1:14" x14ac:dyDescent="0.3">
      <c r="A21" s="112">
        <v>1901</v>
      </c>
      <c r="B21" s="14" t="s">
        <v>15</v>
      </c>
      <c r="C21" s="14" t="s">
        <v>15</v>
      </c>
      <c r="D21" s="14" t="s">
        <v>15</v>
      </c>
      <c r="E21" s="14" t="s">
        <v>15</v>
      </c>
      <c r="F21" s="14" t="s">
        <v>15</v>
      </c>
      <c r="G21" s="14" t="s">
        <v>15</v>
      </c>
      <c r="I21" s="14" t="s">
        <v>15</v>
      </c>
      <c r="J21" s="14" t="s">
        <v>15</v>
      </c>
      <c r="L21" s="128" t="s">
        <v>15</v>
      </c>
      <c r="M21" s="128" t="s">
        <v>15</v>
      </c>
      <c r="N21" s="128" t="s">
        <v>15</v>
      </c>
    </row>
    <row r="22" spans="1:14" x14ac:dyDescent="0.3">
      <c r="A22" s="112">
        <v>1902</v>
      </c>
      <c r="B22" s="14" t="s">
        <v>15</v>
      </c>
      <c r="C22" s="14" t="s">
        <v>15</v>
      </c>
      <c r="D22" s="14" t="s">
        <v>15</v>
      </c>
      <c r="E22" s="14" t="s">
        <v>15</v>
      </c>
      <c r="F22" s="14" t="s">
        <v>15</v>
      </c>
      <c r="G22" s="14" t="s">
        <v>15</v>
      </c>
      <c r="I22" s="14" t="s">
        <v>15</v>
      </c>
      <c r="J22" s="14" t="s">
        <v>15</v>
      </c>
      <c r="L22" s="128" t="s">
        <v>15</v>
      </c>
      <c r="M22" s="128" t="s">
        <v>15</v>
      </c>
      <c r="N22" s="128" t="s">
        <v>15</v>
      </c>
    </row>
    <row r="23" spans="1:14" x14ac:dyDescent="0.3">
      <c r="A23" s="112">
        <v>1903</v>
      </c>
      <c r="B23" s="14" t="s">
        <v>15</v>
      </c>
      <c r="C23" s="14" t="s">
        <v>15</v>
      </c>
      <c r="D23" s="14" t="s">
        <v>15</v>
      </c>
      <c r="E23" s="14" t="s">
        <v>15</v>
      </c>
      <c r="F23" s="14" t="s">
        <v>15</v>
      </c>
      <c r="G23" s="14" t="s">
        <v>15</v>
      </c>
      <c r="I23" s="14" t="s">
        <v>15</v>
      </c>
      <c r="J23" s="14" t="s">
        <v>15</v>
      </c>
      <c r="L23" s="128" t="s">
        <v>15</v>
      </c>
      <c r="M23" s="128" t="s">
        <v>15</v>
      </c>
      <c r="N23" s="128" t="s">
        <v>15</v>
      </c>
    </row>
    <row r="24" spans="1:14" x14ac:dyDescent="0.3">
      <c r="A24" s="112">
        <v>1904</v>
      </c>
      <c r="B24" s="14" t="s">
        <v>15</v>
      </c>
      <c r="C24" s="14" t="s">
        <v>15</v>
      </c>
      <c r="D24" s="14" t="s">
        <v>15</v>
      </c>
      <c r="E24" s="14" t="s">
        <v>15</v>
      </c>
      <c r="F24" s="14" t="s">
        <v>15</v>
      </c>
      <c r="G24" s="14" t="s">
        <v>15</v>
      </c>
      <c r="I24" s="14" t="s">
        <v>15</v>
      </c>
      <c r="J24" s="14" t="s">
        <v>15</v>
      </c>
      <c r="L24" s="128" t="s">
        <v>15</v>
      </c>
      <c r="M24" s="128" t="s">
        <v>15</v>
      </c>
      <c r="N24" s="128" t="s">
        <v>15</v>
      </c>
    </row>
    <row r="25" spans="1:14" x14ac:dyDescent="0.3">
      <c r="A25" s="112">
        <v>1905</v>
      </c>
      <c r="B25" s="14" t="s">
        <v>15</v>
      </c>
      <c r="C25" s="14" t="s">
        <v>15</v>
      </c>
      <c r="D25" s="14" t="s">
        <v>15</v>
      </c>
      <c r="E25" s="14" t="s">
        <v>15</v>
      </c>
      <c r="F25" s="14" t="s">
        <v>15</v>
      </c>
      <c r="G25" s="14" t="s">
        <v>15</v>
      </c>
      <c r="I25" s="14" t="s">
        <v>15</v>
      </c>
      <c r="J25" s="14" t="s">
        <v>15</v>
      </c>
      <c r="L25" s="128" t="s">
        <v>15</v>
      </c>
      <c r="M25" s="128" t="s">
        <v>15</v>
      </c>
      <c r="N25" s="128" t="s">
        <v>15</v>
      </c>
    </row>
    <row r="26" spans="1:14" x14ac:dyDescent="0.3">
      <c r="A26" s="112">
        <v>1906</v>
      </c>
      <c r="B26" s="14" t="s">
        <v>15</v>
      </c>
      <c r="C26" s="14" t="s">
        <v>15</v>
      </c>
      <c r="D26" s="14" t="s">
        <v>15</v>
      </c>
      <c r="E26" s="14" t="s">
        <v>15</v>
      </c>
      <c r="F26" s="14" t="s">
        <v>15</v>
      </c>
      <c r="G26" s="14" t="s">
        <v>15</v>
      </c>
      <c r="I26" s="14" t="s">
        <v>15</v>
      </c>
      <c r="J26" s="14" t="s">
        <v>15</v>
      </c>
      <c r="L26" s="128" t="s">
        <v>15</v>
      </c>
      <c r="M26" s="128" t="s">
        <v>15</v>
      </c>
      <c r="N26" s="128" t="s">
        <v>15</v>
      </c>
    </row>
    <row r="27" spans="1:14" x14ac:dyDescent="0.3">
      <c r="A27" s="112">
        <v>1907</v>
      </c>
      <c r="B27" s="14" t="s">
        <v>15</v>
      </c>
      <c r="C27" s="14" t="s">
        <v>15</v>
      </c>
      <c r="D27" s="14" t="s">
        <v>15</v>
      </c>
      <c r="E27" s="14" t="s">
        <v>15</v>
      </c>
      <c r="F27" s="14" t="s">
        <v>15</v>
      </c>
      <c r="G27" s="14" t="s">
        <v>15</v>
      </c>
      <c r="I27" s="14" t="s">
        <v>15</v>
      </c>
      <c r="J27" s="14" t="s">
        <v>15</v>
      </c>
      <c r="L27" s="128" t="s">
        <v>15</v>
      </c>
      <c r="M27" s="128" t="s">
        <v>15</v>
      </c>
      <c r="N27" s="128" t="s">
        <v>15</v>
      </c>
    </row>
    <row r="28" spans="1:14" x14ac:dyDescent="0.3">
      <c r="A28" s="112">
        <v>1908</v>
      </c>
      <c r="B28" s="14" t="s">
        <v>15</v>
      </c>
      <c r="C28" s="14" t="s">
        <v>15</v>
      </c>
      <c r="D28" s="14" t="s">
        <v>15</v>
      </c>
      <c r="E28" s="14" t="s">
        <v>15</v>
      </c>
      <c r="F28" s="14" t="s">
        <v>15</v>
      </c>
      <c r="G28" s="14" t="s">
        <v>15</v>
      </c>
      <c r="I28" s="14" t="s">
        <v>15</v>
      </c>
      <c r="J28" s="14" t="s">
        <v>15</v>
      </c>
      <c r="L28" s="128" t="s">
        <v>15</v>
      </c>
      <c r="M28" s="128" t="s">
        <v>15</v>
      </c>
      <c r="N28" s="128" t="s">
        <v>15</v>
      </c>
    </row>
    <row r="29" spans="1:14" x14ac:dyDescent="0.3">
      <c r="A29" s="112">
        <v>1909</v>
      </c>
      <c r="B29" s="14" t="s">
        <v>15</v>
      </c>
      <c r="C29" s="14" t="s">
        <v>15</v>
      </c>
      <c r="D29" s="14" t="s">
        <v>15</v>
      </c>
      <c r="E29" s="14" t="s">
        <v>15</v>
      </c>
      <c r="F29" s="14" t="s">
        <v>15</v>
      </c>
      <c r="G29" s="14" t="s">
        <v>15</v>
      </c>
      <c r="I29" s="14" t="s">
        <v>15</v>
      </c>
      <c r="J29" s="14" t="s">
        <v>15</v>
      </c>
      <c r="L29" s="128" t="s">
        <v>15</v>
      </c>
      <c r="M29" s="128" t="s">
        <v>15</v>
      </c>
      <c r="N29" s="128" t="s">
        <v>15</v>
      </c>
    </row>
    <row r="30" spans="1:14" x14ac:dyDescent="0.3">
      <c r="A30" s="112">
        <v>1910</v>
      </c>
      <c r="B30" s="14" t="s">
        <v>15</v>
      </c>
      <c r="C30" s="14" t="s">
        <v>15</v>
      </c>
      <c r="D30" s="14" t="s">
        <v>15</v>
      </c>
      <c r="E30" s="14" t="s">
        <v>15</v>
      </c>
      <c r="F30" s="14" t="s">
        <v>15</v>
      </c>
      <c r="G30" s="14" t="s">
        <v>15</v>
      </c>
      <c r="I30" s="14" t="s">
        <v>15</v>
      </c>
      <c r="J30" s="14" t="s">
        <v>15</v>
      </c>
      <c r="L30" s="128" t="s">
        <v>15</v>
      </c>
      <c r="M30" s="128" t="s">
        <v>15</v>
      </c>
      <c r="N30" s="128" t="s">
        <v>15</v>
      </c>
    </row>
    <row r="31" spans="1:14" x14ac:dyDescent="0.3">
      <c r="A31" s="112">
        <v>1911</v>
      </c>
      <c r="B31" s="14" t="s">
        <v>15</v>
      </c>
      <c r="C31" s="14" t="s">
        <v>15</v>
      </c>
      <c r="D31" s="14" t="s">
        <v>15</v>
      </c>
      <c r="E31" s="14" t="s">
        <v>15</v>
      </c>
      <c r="F31" s="14" t="s">
        <v>15</v>
      </c>
      <c r="G31" s="14" t="s">
        <v>15</v>
      </c>
      <c r="I31" s="14" t="s">
        <v>15</v>
      </c>
      <c r="J31" s="14" t="s">
        <v>15</v>
      </c>
      <c r="L31" s="128" t="s">
        <v>15</v>
      </c>
      <c r="M31" s="128" t="s">
        <v>15</v>
      </c>
      <c r="N31" s="128" t="s">
        <v>15</v>
      </c>
    </row>
    <row r="32" spans="1:14" x14ac:dyDescent="0.3">
      <c r="A32" s="112">
        <v>1912</v>
      </c>
      <c r="B32" s="14" t="s">
        <v>15</v>
      </c>
      <c r="C32" s="14" t="s">
        <v>15</v>
      </c>
      <c r="D32" s="14" t="s">
        <v>15</v>
      </c>
      <c r="E32" s="14" t="s">
        <v>15</v>
      </c>
      <c r="F32" s="14" t="s">
        <v>15</v>
      </c>
      <c r="G32" s="14" t="s">
        <v>15</v>
      </c>
      <c r="I32" s="14" t="s">
        <v>15</v>
      </c>
      <c r="J32" s="14" t="s">
        <v>15</v>
      </c>
      <c r="L32" s="128" t="s">
        <v>15</v>
      </c>
      <c r="M32" s="128" t="s">
        <v>15</v>
      </c>
      <c r="N32" s="128" t="s">
        <v>15</v>
      </c>
    </row>
    <row r="33" spans="1:14" x14ac:dyDescent="0.3">
      <c r="A33" s="112">
        <v>1913</v>
      </c>
      <c r="B33" s="14" t="s">
        <v>15</v>
      </c>
      <c r="C33" s="14" t="s">
        <v>15</v>
      </c>
      <c r="D33" s="14" t="s">
        <v>15</v>
      </c>
      <c r="E33" s="14" t="s">
        <v>15</v>
      </c>
      <c r="F33" s="14" t="s">
        <v>15</v>
      </c>
      <c r="G33" s="14" t="s">
        <v>15</v>
      </c>
      <c r="I33" s="14" t="s">
        <v>15</v>
      </c>
      <c r="J33" s="14" t="s">
        <v>15</v>
      </c>
      <c r="L33" s="128" t="s">
        <v>15</v>
      </c>
      <c r="M33" s="128" t="s">
        <v>15</v>
      </c>
      <c r="N33" s="128" t="s">
        <v>15</v>
      </c>
    </row>
    <row r="34" spans="1:14" x14ac:dyDescent="0.3">
      <c r="A34" s="112">
        <v>1914</v>
      </c>
      <c r="B34" s="14" t="s">
        <v>15</v>
      </c>
      <c r="C34" s="14" t="s">
        <v>15</v>
      </c>
      <c r="D34" s="14" t="s">
        <v>15</v>
      </c>
      <c r="E34" s="14" t="s">
        <v>15</v>
      </c>
      <c r="F34" s="14" t="s">
        <v>15</v>
      </c>
      <c r="G34" s="14" t="s">
        <v>15</v>
      </c>
      <c r="I34" s="14" t="s">
        <v>15</v>
      </c>
      <c r="J34" s="14" t="s">
        <v>15</v>
      </c>
      <c r="L34" s="128" t="s">
        <v>15</v>
      </c>
      <c r="M34" s="128" t="s">
        <v>15</v>
      </c>
      <c r="N34" s="128" t="s">
        <v>15</v>
      </c>
    </row>
    <row r="35" spans="1:14" x14ac:dyDescent="0.3">
      <c r="A35" s="112">
        <v>1915</v>
      </c>
      <c r="B35" s="14" t="s">
        <v>15</v>
      </c>
      <c r="C35" s="14" t="s">
        <v>15</v>
      </c>
      <c r="D35" s="14" t="s">
        <v>15</v>
      </c>
      <c r="E35" s="14" t="s">
        <v>15</v>
      </c>
      <c r="F35" s="14" t="s">
        <v>15</v>
      </c>
      <c r="G35" s="14" t="s">
        <v>15</v>
      </c>
      <c r="I35" s="14" t="s">
        <v>15</v>
      </c>
      <c r="J35" s="14" t="s">
        <v>15</v>
      </c>
      <c r="L35" s="128" t="s">
        <v>15</v>
      </c>
      <c r="M35" s="128" t="s">
        <v>15</v>
      </c>
      <c r="N35" s="128" t="s">
        <v>15</v>
      </c>
    </row>
    <row r="36" spans="1:14" x14ac:dyDescent="0.3">
      <c r="A36" s="112">
        <v>1916</v>
      </c>
      <c r="B36" s="14" t="s">
        <v>15</v>
      </c>
      <c r="C36" s="14" t="s">
        <v>15</v>
      </c>
      <c r="D36" s="14" t="s">
        <v>15</v>
      </c>
      <c r="E36" s="14" t="s">
        <v>15</v>
      </c>
      <c r="F36" s="14" t="s">
        <v>15</v>
      </c>
      <c r="G36" s="14" t="s">
        <v>15</v>
      </c>
      <c r="I36" s="14" t="s">
        <v>15</v>
      </c>
      <c r="J36" s="14" t="s">
        <v>15</v>
      </c>
      <c r="L36" s="128" t="s">
        <v>15</v>
      </c>
      <c r="M36" s="128" t="s">
        <v>15</v>
      </c>
      <c r="N36" s="128" t="s">
        <v>15</v>
      </c>
    </row>
    <row r="37" spans="1:14" x14ac:dyDescent="0.3">
      <c r="A37" s="112">
        <v>1917</v>
      </c>
      <c r="B37" s="14" t="s">
        <v>15</v>
      </c>
      <c r="C37" s="14" t="s">
        <v>15</v>
      </c>
      <c r="D37" s="14" t="s">
        <v>15</v>
      </c>
      <c r="E37" s="14" t="s">
        <v>15</v>
      </c>
      <c r="F37" s="14" t="s">
        <v>15</v>
      </c>
      <c r="G37" s="14" t="s">
        <v>15</v>
      </c>
      <c r="I37" s="14" t="s">
        <v>15</v>
      </c>
      <c r="J37" s="14" t="s">
        <v>15</v>
      </c>
      <c r="L37" s="128" t="s">
        <v>15</v>
      </c>
      <c r="M37" s="128" t="s">
        <v>15</v>
      </c>
      <c r="N37" s="128" t="s">
        <v>15</v>
      </c>
    </row>
    <row r="38" spans="1:14" x14ac:dyDescent="0.3">
      <c r="A38" s="112">
        <v>1918</v>
      </c>
      <c r="B38" s="14" t="s">
        <v>15</v>
      </c>
      <c r="C38" s="14" t="s">
        <v>15</v>
      </c>
      <c r="D38" s="14" t="s">
        <v>15</v>
      </c>
      <c r="E38" s="14" t="s">
        <v>15</v>
      </c>
      <c r="F38" s="14" t="s">
        <v>15</v>
      </c>
      <c r="G38" s="14" t="s">
        <v>15</v>
      </c>
      <c r="I38" s="14" t="s">
        <v>15</v>
      </c>
      <c r="J38" s="14" t="s">
        <v>15</v>
      </c>
      <c r="L38" s="128" t="s">
        <v>15</v>
      </c>
      <c r="M38" s="128" t="s">
        <v>15</v>
      </c>
      <c r="N38" s="128" t="s">
        <v>15</v>
      </c>
    </row>
    <row r="39" spans="1:14" x14ac:dyDescent="0.3">
      <c r="A39" s="112">
        <v>1919</v>
      </c>
      <c r="B39" s="14" t="s">
        <v>15</v>
      </c>
      <c r="C39" s="14" t="s">
        <v>15</v>
      </c>
      <c r="D39" s="14" t="s">
        <v>15</v>
      </c>
      <c r="E39" s="14" t="s">
        <v>15</v>
      </c>
      <c r="F39" s="14" t="s">
        <v>15</v>
      </c>
      <c r="G39" s="14" t="s">
        <v>15</v>
      </c>
      <c r="I39" s="14" t="s">
        <v>15</v>
      </c>
      <c r="J39" s="14" t="s">
        <v>15</v>
      </c>
      <c r="L39" s="128" t="s">
        <v>15</v>
      </c>
      <c r="M39" s="128" t="s">
        <v>15</v>
      </c>
      <c r="N39" s="128" t="s">
        <v>15</v>
      </c>
    </row>
    <row r="40" spans="1:14" x14ac:dyDescent="0.3">
      <c r="A40" s="112">
        <v>1920</v>
      </c>
      <c r="B40" s="14" t="s">
        <v>15</v>
      </c>
      <c r="C40" s="14" t="s">
        <v>15</v>
      </c>
      <c r="D40" s="14" t="s">
        <v>15</v>
      </c>
      <c r="E40" s="14" t="s">
        <v>15</v>
      </c>
      <c r="F40" s="14" t="s">
        <v>15</v>
      </c>
      <c r="G40" s="14" t="s">
        <v>15</v>
      </c>
      <c r="I40" s="14" t="s">
        <v>15</v>
      </c>
      <c r="J40" s="14" t="s">
        <v>15</v>
      </c>
      <c r="L40" s="128" t="s">
        <v>15</v>
      </c>
      <c r="M40" s="128" t="s">
        <v>15</v>
      </c>
      <c r="N40" s="128" t="s">
        <v>15</v>
      </c>
    </row>
    <row r="41" spans="1:14" x14ac:dyDescent="0.3">
      <c r="A41" s="112">
        <v>1921</v>
      </c>
      <c r="B41" s="14" t="s">
        <v>15</v>
      </c>
      <c r="C41" s="14" t="s">
        <v>15</v>
      </c>
      <c r="D41" s="14" t="s">
        <v>15</v>
      </c>
      <c r="E41" s="14" t="s">
        <v>15</v>
      </c>
      <c r="F41" s="14" t="s">
        <v>15</v>
      </c>
      <c r="G41" s="14" t="s">
        <v>15</v>
      </c>
      <c r="I41" s="14" t="s">
        <v>15</v>
      </c>
      <c r="J41" s="14" t="s">
        <v>15</v>
      </c>
      <c r="L41" s="128" t="s">
        <v>15</v>
      </c>
      <c r="M41" s="128" t="s">
        <v>15</v>
      </c>
      <c r="N41" s="128" t="s">
        <v>15</v>
      </c>
    </row>
    <row r="42" spans="1:14" x14ac:dyDescent="0.3">
      <c r="A42" s="112">
        <v>1922</v>
      </c>
      <c r="B42" s="14" t="s">
        <v>15</v>
      </c>
      <c r="C42" s="14" t="s">
        <v>15</v>
      </c>
      <c r="D42" s="14" t="s">
        <v>15</v>
      </c>
      <c r="E42" s="14" t="s">
        <v>15</v>
      </c>
      <c r="F42" s="14" t="s">
        <v>15</v>
      </c>
      <c r="G42" s="14" t="s">
        <v>15</v>
      </c>
      <c r="I42" s="14" t="s">
        <v>15</v>
      </c>
      <c r="J42" s="14" t="s">
        <v>15</v>
      </c>
      <c r="L42" s="128" t="s">
        <v>15</v>
      </c>
      <c r="M42" s="128" t="s">
        <v>15</v>
      </c>
      <c r="N42" s="128" t="s">
        <v>15</v>
      </c>
    </row>
    <row r="43" spans="1:14" x14ac:dyDescent="0.3">
      <c r="A43" s="112">
        <v>1923</v>
      </c>
      <c r="B43" s="14" t="s">
        <v>15</v>
      </c>
      <c r="C43" s="14" t="s">
        <v>15</v>
      </c>
      <c r="D43" s="14" t="s">
        <v>15</v>
      </c>
      <c r="E43" s="14" t="s">
        <v>15</v>
      </c>
      <c r="F43" s="14" t="s">
        <v>15</v>
      </c>
      <c r="G43" s="14" t="s">
        <v>15</v>
      </c>
      <c r="I43" s="14" t="s">
        <v>15</v>
      </c>
      <c r="J43" s="14" t="s">
        <v>15</v>
      </c>
      <c r="L43" s="128" t="s">
        <v>15</v>
      </c>
      <c r="M43" s="128" t="s">
        <v>15</v>
      </c>
      <c r="N43" s="128" t="s">
        <v>15</v>
      </c>
    </row>
    <row r="44" spans="1:14" x14ac:dyDescent="0.3">
      <c r="A44" s="112">
        <v>1924</v>
      </c>
      <c r="B44" s="14" t="s">
        <v>15</v>
      </c>
      <c r="C44" s="14" t="s">
        <v>15</v>
      </c>
      <c r="D44" s="14" t="s">
        <v>15</v>
      </c>
      <c r="E44" s="14" t="s">
        <v>15</v>
      </c>
      <c r="F44" s="14" t="s">
        <v>15</v>
      </c>
      <c r="G44" s="14" t="s">
        <v>15</v>
      </c>
      <c r="I44" s="14" t="s">
        <v>15</v>
      </c>
      <c r="J44" s="14" t="s">
        <v>15</v>
      </c>
      <c r="L44" s="128" t="s">
        <v>15</v>
      </c>
      <c r="M44" s="128" t="s">
        <v>15</v>
      </c>
      <c r="N44" s="128" t="s">
        <v>15</v>
      </c>
    </row>
    <row r="45" spans="1:14" x14ac:dyDescent="0.3">
      <c r="A45" s="112">
        <v>1925</v>
      </c>
      <c r="B45" s="14" t="s">
        <v>15</v>
      </c>
      <c r="C45" s="14" t="s">
        <v>15</v>
      </c>
      <c r="D45" s="14" t="s">
        <v>15</v>
      </c>
      <c r="E45" s="14" t="s">
        <v>15</v>
      </c>
      <c r="F45" s="14" t="s">
        <v>15</v>
      </c>
      <c r="G45" s="14" t="s">
        <v>15</v>
      </c>
      <c r="I45" s="14" t="s">
        <v>15</v>
      </c>
      <c r="J45" s="14" t="s">
        <v>15</v>
      </c>
      <c r="L45" s="128" t="s">
        <v>15</v>
      </c>
      <c r="M45" s="128" t="s">
        <v>15</v>
      </c>
      <c r="N45" s="128" t="s">
        <v>15</v>
      </c>
    </row>
    <row r="46" spans="1:14" x14ac:dyDescent="0.3">
      <c r="A46" s="112">
        <v>1926</v>
      </c>
      <c r="B46" s="14" t="s">
        <v>15</v>
      </c>
      <c r="C46" s="14" t="s">
        <v>15</v>
      </c>
      <c r="D46" s="14" t="s">
        <v>15</v>
      </c>
      <c r="E46" s="14" t="s">
        <v>15</v>
      </c>
      <c r="F46" s="14" t="s">
        <v>15</v>
      </c>
      <c r="G46" s="14" t="s">
        <v>15</v>
      </c>
      <c r="I46" s="14" t="s">
        <v>15</v>
      </c>
      <c r="J46" s="14" t="s">
        <v>15</v>
      </c>
      <c r="L46" s="128" t="s">
        <v>15</v>
      </c>
      <c r="M46" s="128" t="s">
        <v>15</v>
      </c>
      <c r="N46" s="128" t="s">
        <v>15</v>
      </c>
    </row>
    <row r="47" spans="1:14" x14ac:dyDescent="0.3">
      <c r="A47" s="112">
        <v>1927</v>
      </c>
      <c r="B47" s="14" t="s">
        <v>15</v>
      </c>
      <c r="C47" s="14" t="s">
        <v>15</v>
      </c>
      <c r="D47" s="14" t="s">
        <v>15</v>
      </c>
      <c r="E47" s="14" t="s">
        <v>15</v>
      </c>
      <c r="F47" s="14" t="s">
        <v>15</v>
      </c>
      <c r="G47" s="14" t="s">
        <v>15</v>
      </c>
      <c r="I47" s="14" t="s">
        <v>15</v>
      </c>
      <c r="J47" s="14" t="s">
        <v>15</v>
      </c>
      <c r="L47" s="128" t="s">
        <v>15</v>
      </c>
      <c r="M47" s="128" t="s">
        <v>15</v>
      </c>
      <c r="N47" s="128" t="s">
        <v>15</v>
      </c>
    </row>
    <row r="48" spans="1:14" x14ac:dyDescent="0.3">
      <c r="A48" s="112">
        <v>1928</v>
      </c>
      <c r="B48" s="14" t="s">
        <v>15</v>
      </c>
      <c r="C48" s="14" t="s">
        <v>15</v>
      </c>
      <c r="D48" s="14" t="s">
        <v>15</v>
      </c>
      <c r="E48" s="14" t="s">
        <v>15</v>
      </c>
      <c r="F48" s="14" t="s">
        <v>15</v>
      </c>
      <c r="G48" s="14" t="s">
        <v>15</v>
      </c>
      <c r="I48" s="14" t="s">
        <v>15</v>
      </c>
      <c r="J48" s="14" t="s">
        <v>15</v>
      </c>
      <c r="L48" s="128" t="s">
        <v>15</v>
      </c>
      <c r="M48" s="128" t="s">
        <v>15</v>
      </c>
      <c r="N48" s="128" t="s">
        <v>15</v>
      </c>
    </row>
    <row r="49" spans="1:15" x14ac:dyDescent="0.3">
      <c r="A49" s="112">
        <v>1929</v>
      </c>
      <c r="B49" s="14" t="s">
        <v>15</v>
      </c>
      <c r="C49" s="14" t="s">
        <v>15</v>
      </c>
      <c r="D49" s="14" t="s">
        <v>15</v>
      </c>
      <c r="E49" s="14" t="s">
        <v>15</v>
      </c>
      <c r="F49" s="14" t="s">
        <v>15</v>
      </c>
      <c r="G49" s="14" t="s">
        <v>15</v>
      </c>
      <c r="I49" s="14" t="s">
        <v>15</v>
      </c>
      <c r="J49" s="14" t="s">
        <v>15</v>
      </c>
      <c r="L49" s="128" t="s">
        <v>15</v>
      </c>
      <c r="M49" s="128" t="s">
        <v>15</v>
      </c>
      <c r="N49" s="128" t="s">
        <v>15</v>
      </c>
    </row>
    <row r="50" spans="1:15" x14ac:dyDescent="0.3">
      <c r="A50" s="112">
        <v>1930</v>
      </c>
      <c r="B50" s="14" t="s">
        <v>15</v>
      </c>
      <c r="C50" s="14" t="s">
        <v>15</v>
      </c>
      <c r="D50" s="14" t="s">
        <v>15</v>
      </c>
      <c r="E50" s="14" t="s">
        <v>15</v>
      </c>
      <c r="F50" s="14" t="s">
        <v>15</v>
      </c>
      <c r="G50" s="14" t="s">
        <v>15</v>
      </c>
      <c r="I50" s="14" t="s">
        <v>15</v>
      </c>
      <c r="J50" s="14" t="s">
        <v>15</v>
      </c>
      <c r="L50" s="128" t="s">
        <v>15</v>
      </c>
      <c r="M50" s="128" t="s">
        <v>15</v>
      </c>
      <c r="N50" s="128" t="s">
        <v>15</v>
      </c>
    </row>
    <row r="51" spans="1:15" x14ac:dyDescent="0.3">
      <c r="A51" s="112">
        <v>1931</v>
      </c>
      <c r="B51" s="14" t="s">
        <v>15</v>
      </c>
      <c r="C51" s="14" t="s">
        <v>15</v>
      </c>
      <c r="D51" s="14" t="s">
        <v>15</v>
      </c>
      <c r="E51" s="14" t="s">
        <v>15</v>
      </c>
      <c r="F51" s="14" t="s">
        <v>15</v>
      </c>
      <c r="G51" s="14" t="s">
        <v>15</v>
      </c>
      <c r="I51" s="14" t="s">
        <v>15</v>
      </c>
      <c r="J51" s="14" t="s">
        <v>15</v>
      </c>
      <c r="L51" s="128" t="s">
        <v>15</v>
      </c>
      <c r="M51" s="128" t="s">
        <v>15</v>
      </c>
      <c r="N51" s="128" t="s">
        <v>15</v>
      </c>
    </row>
    <row r="52" spans="1:15" x14ac:dyDescent="0.3">
      <c r="A52" s="112">
        <v>1932</v>
      </c>
      <c r="B52" s="14" t="s">
        <v>15</v>
      </c>
      <c r="C52" s="14" t="s">
        <v>15</v>
      </c>
      <c r="D52" s="14" t="s">
        <v>15</v>
      </c>
      <c r="E52" s="14" t="s">
        <v>15</v>
      </c>
      <c r="F52" s="14" t="s">
        <v>15</v>
      </c>
      <c r="G52" s="14" t="s">
        <v>15</v>
      </c>
      <c r="I52" s="14" t="s">
        <v>15</v>
      </c>
      <c r="J52" s="14" t="s">
        <v>15</v>
      </c>
      <c r="L52" s="128" t="s">
        <v>15</v>
      </c>
      <c r="M52" s="128" t="s">
        <v>15</v>
      </c>
      <c r="N52" s="128" t="s">
        <v>15</v>
      </c>
    </row>
    <row r="53" spans="1:15" x14ac:dyDescent="0.3">
      <c r="A53" s="112">
        <v>1933</v>
      </c>
      <c r="B53" s="32">
        <f>'RyO3378'!C53</f>
        <v>131</v>
      </c>
      <c r="C53" s="32">
        <f>'RyO3378'!D53</f>
        <v>10</v>
      </c>
      <c r="D53" s="32">
        <f>'RyO3378'!G53</f>
        <v>30</v>
      </c>
      <c r="E53" s="32">
        <f>'RyO3378'!J53</f>
        <v>9</v>
      </c>
      <c r="F53" s="67">
        <f t="shared" ref="F53:F97" si="0">C53+D53+E53</f>
        <v>49</v>
      </c>
      <c r="G53" s="67">
        <f t="shared" ref="G53:G97" si="1">B53+F53</f>
        <v>180</v>
      </c>
      <c r="I53" s="67">
        <f>'RyO3378'!AN53+'RyO3378'!BQ53</f>
        <v>0</v>
      </c>
      <c r="J53" s="32">
        <f t="shared" ref="J53:J97" si="2">G53+I53</f>
        <v>180</v>
      </c>
      <c r="L53" s="129">
        <f>(B53/G53)*100</f>
        <v>72.777777777777771</v>
      </c>
      <c r="M53" s="129">
        <f>(F53/G53)*100</f>
        <v>27.222222222222221</v>
      </c>
      <c r="N53" s="129">
        <f>((I53+F53)/G53)*100</f>
        <v>27.222222222222221</v>
      </c>
      <c r="O53" s="129"/>
    </row>
    <row r="54" spans="1:15" x14ac:dyDescent="0.3">
      <c r="A54" s="112">
        <v>1934</v>
      </c>
      <c r="B54" s="32">
        <f>'RyO3378'!C54</f>
        <v>191</v>
      </c>
      <c r="C54" s="32">
        <f>'RyO3378'!D54</f>
        <v>-11</v>
      </c>
      <c r="D54" s="32">
        <f>'RyO3378'!G54</f>
        <v>42</v>
      </c>
      <c r="E54" s="32">
        <f>'RyO3378'!J54</f>
        <v>28</v>
      </c>
      <c r="F54" s="67">
        <f t="shared" si="0"/>
        <v>59</v>
      </c>
      <c r="G54" s="67">
        <f t="shared" si="1"/>
        <v>250</v>
      </c>
      <c r="I54" s="67">
        <f>'RyO3378'!AN54+'RyO3378'!BQ54</f>
        <v>0</v>
      </c>
      <c r="J54" s="32">
        <f t="shared" si="2"/>
        <v>250</v>
      </c>
      <c r="L54" s="129">
        <f t="shared" ref="L54:L98" si="3">(B54/G54)*100</f>
        <v>76.400000000000006</v>
      </c>
      <c r="M54" s="129">
        <f t="shared" ref="M54:M98" si="4">(F54/G54)*100</f>
        <v>23.599999999999998</v>
      </c>
      <c r="N54" s="129">
        <f t="shared" ref="N54:N98" si="5">((I54+F54)/G54)*100</f>
        <v>23.599999999999998</v>
      </c>
      <c r="O54" s="129"/>
    </row>
    <row r="55" spans="1:15" x14ac:dyDescent="0.3">
      <c r="A55" s="112">
        <v>1935</v>
      </c>
      <c r="B55" s="32">
        <f>'RyO3378'!C55</f>
        <v>335</v>
      </c>
      <c r="C55" s="32">
        <f>'RyO3378'!D55</f>
        <v>-22</v>
      </c>
      <c r="D55" s="32">
        <f>'RyO3378'!G55</f>
        <v>47</v>
      </c>
      <c r="E55" s="32">
        <f>'RyO3378'!J55</f>
        <v>28</v>
      </c>
      <c r="F55" s="67">
        <f t="shared" si="0"/>
        <v>53</v>
      </c>
      <c r="G55" s="67">
        <f t="shared" si="1"/>
        <v>388</v>
      </c>
      <c r="I55" s="67">
        <f>'RyO3378'!AN55+'RyO3378'!BQ55</f>
        <v>14</v>
      </c>
      <c r="J55" s="32">
        <f t="shared" si="2"/>
        <v>402</v>
      </c>
      <c r="L55" s="129">
        <f t="shared" si="3"/>
        <v>86.340206185567013</v>
      </c>
      <c r="M55" s="129">
        <f t="shared" si="4"/>
        <v>13.659793814432989</v>
      </c>
      <c r="N55" s="129">
        <f t="shared" si="5"/>
        <v>17.268041237113401</v>
      </c>
      <c r="O55" s="129"/>
    </row>
    <row r="56" spans="1:15" x14ac:dyDescent="0.3">
      <c r="A56" s="112">
        <v>1936</v>
      </c>
      <c r="B56" s="32">
        <f>'RyO3378'!C56</f>
        <v>322</v>
      </c>
      <c r="C56" s="32">
        <f>'RyO3378'!D56</f>
        <v>26</v>
      </c>
      <c r="D56" s="32">
        <f>'RyO3378'!G56</f>
        <v>61</v>
      </c>
      <c r="E56" s="32">
        <f>'RyO3378'!J56</f>
        <v>28</v>
      </c>
      <c r="F56" s="67">
        <f t="shared" si="0"/>
        <v>115</v>
      </c>
      <c r="G56" s="67">
        <f t="shared" si="1"/>
        <v>437</v>
      </c>
      <c r="I56" s="67">
        <f>'RyO3378'!AN56+'RyO3378'!BQ56</f>
        <v>23</v>
      </c>
      <c r="J56" s="32">
        <f t="shared" si="2"/>
        <v>460</v>
      </c>
      <c r="L56" s="129">
        <f t="shared" si="3"/>
        <v>73.68421052631578</v>
      </c>
      <c r="M56" s="129">
        <f t="shared" si="4"/>
        <v>26.315789473684209</v>
      </c>
      <c r="N56" s="129">
        <f t="shared" si="5"/>
        <v>31.578947368421051</v>
      </c>
      <c r="O56" s="129"/>
    </row>
    <row r="57" spans="1:15" x14ac:dyDescent="0.3">
      <c r="A57" s="112">
        <v>1937</v>
      </c>
      <c r="B57" s="32">
        <f>'RyO3378'!C57</f>
        <v>202</v>
      </c>
      <c r="C57" s="32">
        <f>'RyO3378'!D57</f>
        <v>42</v>
      </c>
      <c r="D57" s="32">
        <f>'RyO3378'!G57</f>
        <v>53</v>
      </c>
      <c r="E57" s="32">
        <f>'RyO3378'!J57</f>
        <v>127</v>
      </c>
      <c r="F57" s="67">
        <f t="shared" si="0"/>
        <v>222</v>
      </c>
      <c r="G57" s="67">
        <f t="shared" si="1"/>
        <v>424</v>
      </c>
      <c r="I57" s="67">
        <f>'RyO3378'!AN57+'RyO3378'!BQ57</f>
        <v>26</v>
      </c>
      <c r="J57" s="32">
        <f t="shared" si="2"/>
        <v>450</v>
      </c>
      <c r="L57" s="129">
        <f t="shared" si="3"/>
        <v>47.641509433962263</v>
      </c>
      <c r="M57" s="129">
        <f t="shared" si="4"/>
        <v>52.358490566037744</v>
      </c>
      <c r="N57" s="129">
        <f t="shared" si="5"/>
        <v>58.490566037735846</v>
      </c>
      <c r="O57" s="129"/>
    </row>
    <row r="58" spans="1:15" x14ac:dyDescent="0.3">
      <c r="A58" s="112">
        <v>1938</v>
      </c>
      <c r="B58" s="32">
        <f>'RyO3378'!C58</f>
        <v>212</v>
      </c>
      <c r="C58" s="32">
        <f>'RyO3378'!D58</f>
        <v>149</v>
      </c>
      <c r="D58" s="32">
        <f>'RyO3378'!G58</f>
        <v>75</v>
      </c>
      <c r="E58" s="32">
        <f>'RyO3378'!J58</f>
        <v>39</v>
      </c>
      <c r="F58" s="67">
        <f t="shared" si="0"/>
        <v>263</v>
      </c>
      <c r="G58" s="67">
        <f t="shared" si="1"/>
        <v>475</v>
      </c>
      <c r="I58" s="67">
        <f>'RyO3378'!AN58+'RyO3378'!BQ58</f>
        <v>19</v>
      </c>
      <c r="J58" s="32">
        <f t="shared" si="2"/>
        <v>494</v>
      </c>
      <c r="L58" s="129">
        <f t="shared" si="3"/>
        <v>44.631578947368425</v>
      </c>
      <c r="M58" s="129">
        <f t="shared" si="4"/>
        <v>55.368421052631575</v>
      </c>
      <c r="N58" s="129">
        <f t="shared" si="5"/>
        <v>59.368421052631582</v>
      </c>
      <c r="O58" s="129"/>
    </row>
    <row r="59" spans="1:15" x14ac:dyDescent="0.3">
      <c r="A59" s="112">
        <v>1939</v>
      </c>
      <c r="B59" s="32">
        <f>'RyO3378'!C59</f>
        <v>210</v>
      </c>
      <c r="C59" s="32">
        <f>'RyO3378'!D59</f>
        <v>223</v>
      </c>
      <c r="D59" s="32">
        <f>'RyO3378'!G59</f>
        <v>94</v>
      </c>
      <c r="E59" s="32">
        <f>'RyO3378'!J59</f>
        <v>33</v>
      </c>
      <c r="F59" s="67">
        <f t="shared" si="0"/>
        <v>350</v>
      </c>
      <c r="G59" s="67">
        <f t="shared" si="1"/>
        <v>560</v>
      </c>
      <c r="I59" s="67">
        <f>'RyO3378'!AN59+'RyO3378'!BQ59</f>
        <v>25</v>
      </c>
      <c r="J59" s="32">
        <f t="shared" si="2"/>
        <v>585</v>
      </c>
      <c r="L59" s="129">
        <f t="shared" si="3"/>
        <v>37.5</v>
      </c>
      <c r="M59" s="129">
        <f t="shared" si="4"/>
        <v>62.5</v>
      </c>
      <c r="N59" s="129">
        <f t="shared" si="5"/>
        <v>66.964285714285708</v>
      </c>
      <c r="O59" s="129"/>
    </row>
    <row r="60" spans="1:15" x14ac:dyDescent="0.3">
      <c r="A60" s="112">
        <v>1940</v>
      </c>
      <c r="B60" s="32">
        <f>'RyO3378'!C60</f>
        <v>310</v>
      </c>
      <c r="C60" s="32">
        <f>'RyO3378'!D60</f>
        <v>308</v>
      </c>
      <c r="D60" s="32">
        <f>'RyO3378'!G60</f>
        <v>85</v>
      </c>
      <c r="E60" s="32">
        <f>'RyO3378'!J60</f>
        <v>19</v>
      </c>
      <c r="F60" s="67">
        <f t="shared" si="0"/>
        <v>412</v>
      </c>
      <c r="G60" s="67">
        <f t="shared" si="1"/>
        <v>722</v>
      </c>
      <c r="I60" s="67">
        <f>'RyO3378'!AN60+'RyO3378'!BQ60</f>
        <v>32</v>
      </c>
      <c r="J60" s="32">
        <f t="shared" si="2"/>
        <v>754</v>
      </c>
      <c r="L60" s="129">
        <f t="shared" si="3"/>
        <v>42.936288088642662</v>
      </c>
      <c r="M60" s="129">
        <f t="shared" si="4"/>
        <v>57.063711911357338</v>
      </c>
      <c r="N60" s="129">
        <f t="shared" si="5"/>
        <v>61.495844875346265</v>
      </c>
      <c r="O60" s="129"/>
    </row>
    <row r="61" spans="1:15" ht="15.6" customHeight="1" x14ac:dyDescent="0.3">
      <c r="A61" s="112">
        <v>1941</v>
      </c>
      <c r="B61" s="32">
        <f>'RyO3378'!C61</f>
        <v>300</v>
      </c>
      <c r="C61" s="32">
        <f>'RyO3378'!D61</f>
        <v>454</v>
      </c>
      <c r="D61" s="32">
        <f>'RyO3378'!G61</f>
        <v>90</v>
      </c>
      <c r="E61" s="32">
        <f>'RyO3378'!J61</f>
        <v>25</v>
      </c>
      <c r="F61" s="67">
        <f t="shared" si="0"/>
        <v>569</v>
      </c>
      <c r="G61" s="67">
        <f t="shared" si="1"/>
        <v>869</v>
      </c>
      <c r="I61" s="67">
        <f>'RyO3378'!AN61+'RyO3378'!BQ61</f>
        <v>18</v>
      </c>
      <c r="J61" s="32">
        <f t="shared" si="2"/>
        <v>887</v>
      </c>
      <c r="L61" s="129">
        <f t="shared" si="3"/>
        <v>34.522439585730723</v>
      </c>
      <c r="M61" s="129">
        <f t="shared" si="4"/>
        <v>65.477560414269277</v>
      </c>
      <c r="N61" s="129">
        <f t="shared" si="5"/>
        <v>67.548906789413124</v>
      </c>
      <c r="O61" s="129"/>
    </row>
    <row r="62" spans="1:15" x14ac:dyDescent="0.3">
      <c r="A62" s="112">
        <v>1942</v>
      </c>
      <c r="B62" s="32">
        <f>'RyO3378'!C62</f>
        <v>493</v>
      </c>
      <c r="C62" s="32">
        <f>'RyO3378'!D62</f>
        <v>593</v>
      </c>
      <c r="D62" s="32">
        <f>'RyO3378'!G62</f>
        <v>133</v>
      </c>
      <c r="E62" s="32">
        <f>'RyO3378'!J62</f>
        <v>95</v>
      </c>
      <c r="F62" s="67">
        <f t="shared" si="0"/>
        <v>821</v>
      </c>
      <c r="G62" s="67">
        <f t="shared" si="1"/>
        <v>1314</v>
      </c>
      <c r="I62" s="67">
        <f>'RyO3378'!AN62+'RyO3378'!BQ62</f>
        <v>175</v>
      </c>
      <c r="J62" s="32">
        <f t="shared" si="2"/>
        <v>1489</v>
      </c>
      <c r="L62" s="129">
        <f t="shared" si="3"/>
        <v>37.519025875190259</v>
      </c>
      <c r="M62" s="129">
        <f t="shared" si="4"/>
        <v>62.480974124809741</v>
      </c>
      <c r="N62" s="129">
        <f t="shared" si="5"/>
        <v>75.799086757990864</v>
      </c>
      <c r="O62" s="129"/>
    </row>
    <row r="63" spans="1:15" x14ac:dyDescent="0.3">
      <c r="A63" s="112">
        <v>1943</v>
      </c>
      <c r="B63" s="32">
        <f>'RyO3378'!C63</f>
        <v>1174</v>
      </c>
      <c r="C63" s="32">
        <f>'RyO3378'!D63</f>
        <v>531</v>
      </c>
      <c r="D63" s="32">
        <f>'RyO3378'!G63</f>
        <v>202</v>
      </c>
      <c r="E63" s="32">
        <f>'RyO3378'!J63</f>
        <v>145</v>
      </c>
      <c r="F63" s="67">
        <f t="shared" si="0"/>
        <v>878</v>
      </c>
      <c r="G63" s="67">
        <f t="shared" si="1"/>
        <v>2052</v>
      </c>
      <c r="I63" s="67">
        <f>'RyO3378'!AN63+'RyO3378'!BQ63</f>
        <v>234</v>
      </c>
      <c r="J63" s="32">
        <f t="shared" si="2"/>
        <v>2286</v>
      </c>
      <c r="L63" s="129">
        <f t="shared" si="3"/>
        <v>57.212475633528271</v>
      </c>
      <c r="M63" s="129">
        <f t="shared" si="4"/>
        <v>42.787524366471736</v>
      </c>
      <c r="N63" s="129">
        <f t="shared" si="5"/>
        <v>54.191033138401558</v>
      </c>
      <c r="O63" s="129"/>
    </row>
    <row r="64" spans="1:15" x14ac:dyDescent="0.3">
      <c r="A64" s="112">
        <v>1944</v>
      </c>
      <c r="B64" s="32">
        <f>'RyO3378'!C64</f>
        <v>1357</v>
      </c>
      <c r="C64" s="32">
        <f>'RyO3378'!D64</f>
        <v>616</v>
      </c>
      <c r="D64" s="32">
        <f>'RyO3378'!G64</f>
        <v>436</v>
      </c>
      <c r="E64" s="32">
        <f>'RyO3378'!J64</f>
        <v>196</v>
      </c>
      <c r="F64" s="67">
        <f t="shared" si="0"/>
        <v>1248</v>
      </c>
      <c r="G64" s="67">
        <f t="shared" si="1"/>
        <v>2605</v>
      </c>
      <c r="I64" s="67">
        <f>'RyO3378'!AN64+'RyO3378'!BQ64</f>
        <v>324</v>
      </c>
      <c r="J64" s="32">
        <f t="shared" si="2"/>
        <v>2929</v>
      </c>
      <c r="L64" s="129">
        <f t="shared" si="3"/>
        <v>52.092130518234171</v>
      </c>
      <c r="M64" s="129">
        <f t="shared" si="4"/>
        <v>47.907869481765836</v>
      </c>
      <c r="N64" s="129">
        <f t="shared" si="5"/>
        <v>60.345489443378121</v>
      </c>
      <c r="O64" s="129"/>
    </row>
    <row r="65" spans="1:15" x14ac:dyDescent="0.3">
      <c r="A65" s="112">
        <v>1945</v>
      </c>
      <c r="B65" s="32">
        <f>'RyO3378'!C65</f>
        <v>1801</v>
      </c>
      <c r="C65" s="32">
        <f>'RyO3378'!D65</f>
        <v>693</v>
      </c>
      <c r="D65" s="32">
        <f>'RyO3378'!G65</f>
        <v>474</v>
      </c>
      <c r="E65" s="32">
        <f>'RyO3378'!J65</f>
        <v>341</v>
      </c>
      <c r="F65" s="67">
        <f t="shared" si="0"/>
        <v>1508</v>
      </c>
      <c r="G65" s="67">
        <f t="shared" si="1"/>
        <v>3309</v>
      </c>
      <c r="I65" s="67">
        <f>'RyO3378'!AN65+'RyO3378'!BQ65</f>
        <v>446</v>
      </c>
      <c r="J65" s="32">
        <f t="shared" si="2"/>
        <v>3755</v>
      </c>
      <c r="L65" s="129">
        <f t="shared" si="3"/>
        <v>54.427319431852524</v>
      </c>
      <c r="M65" s="129">
        <f t="shared" si="4"/>
        <v>45.572680568147476</v>
      </c>
      <c r="N65" s="129">
        <f t="shared" si="5"/>
        <v>59.051072831671206</v>
      </c>
      <c r="O65" s="129"/>
    </row>
    <row r="66" spans="1:15" x14ac:dyDescent="0.3">
      <c r="A66" s="112">
        <v>1946</v>
      </c>
      <c r="B66" s="32">
        <f>'RyO3378'!C66</f>
        <v>1313</v>
      </c>
      <c r="C66" s="32">
        <f>'RyO3378'!D66</f>
        <v>976</v>
      </c>
      <c r="D66" s="32">
        <f>'RyO3378'!G66</f>
        <v>607</v>
      </c>
      <c r="E66" s="32">
        <f>'RyO3378'!J66</f>
        <v>360</v>
      </c>
      <c r="F66" s="67">
        <f t="shared" si="0"/>
        <v>1943</v>
      </c>
      <c r="G66" s="67">
        <f t="shared" si="1"/>
        <v>3256</v>
      </c>
      <c r="I66" s="67">
        <f>'RyO3378'!AN66+'RyO3378'!BQ66</f>
        <v>352</v>
      </c>
      <c r="J66" s="32">
        <f t="shared" si="2"/>
        <v>3608</v>
      </c>
      <c r="L66" s="129">
        <f t="shared" si="3"/>
        <v>40.325552825552826</v>
      </c>
      <c r="M66" s="129">
        <f t="shared" si="4"/>
        <v>59.674447174447174</v>
      </c>
      <c r="N66" s="129">
        <f t="shared" si="5"/>
        <v>70.485257985257988</v>
      </c>
      <c r="O66" s="129"/>
    </row>
    <row r="67" spans="1:15" x14ac:dyDescent="0.3">
      <c r="A67" s="112">
        <v>1947</v>
      </c>
      <c r="B67" s="32">
        <f>'RyO3378'!C67</f>
        <v>777</v>
      </c>
      <c r="C67" s="32">
        <f>'RyO3378'!D67</f>
        <v>958</v>
      </c>
      <c r="D67" s="32">
        <f>'RyO3378'!G67</f>
        <v>836</v>
      </c>
      <c r="E67" s="32">
        <f>'RyO3378'!J67</f>
        <v>483</v>
      </c>
      <c r="F67" s="67">
        <f t="shared" si="0"/>
        <v>2277</v>
      </c>
      <c r="G67" s="67">
        <f t="shared" si="1"/>
        <v>3054</v>
      </c>
      <c r="I67" s="67">
        <f>'RyO3378'!AN67+'RyO3378'!BQ67</f>
        <v>358</v>
      </c>
      <c r="J67" s="32">
        <f t="shared" si="2"/>
        <v>3412</v>
      </c>
      <c r="L67" s="129">
        <f t="shared" si="3"/>
        <v>25.442043222003928</v>
      </c>
      <c r="M67" s="129">
        <f t="shared" si="4"/>
        <v>74.557956777996068</v>
      </c>
      <c r="N67" s="129">
        <f t="shared" si="5"/>
        <v>86.280288146692868</v>
      </c>
      <c r="O67" s="129"/>
    </row>
    <row r="68" spans="1:15" x14ac:dyDescent="0.3">
      <c r="A68" s="112">
        <v>1948</v>
      </c>
      <c r="B68" s="32">
        <f>'RyO3378'!C68</f>
        <v>824</v>
      </c>
      <c r="C68" s="32">
        <f>'RyO3378'!D68</f>
        <v>1424</v>
      </c>
      <c r="D68" s="32">
        <f>'RyO3378'!G68</f>
        <v>832</v>
      </c>
      <c r="E68" s="32">
        <f>'RyO3378'!J68</f>
        <v>363</v>
      </c>
      <c r="F68" s="67">
        <f t="shared" si="0"/>
        <v>2619</v>
      </c>
      <c r="G68" s="67">
        <f t="shared" si="1"/>
        <v>3443</v>
      </c>
      <c r="I68" s="67">
        <f>'RyO3378'!AN68+'RyO3378'!BQ68</f>
        <v>353</v>
      </c>
      <c r="J68" s="32">
        <f t="shared" si="2"/>
        <v>3796</v>
      </c>
      <c r="L68" s="129">
        <f t="shared" si="3"/>
        <v>23.932616903862911</v>
      </c>
      <c r="M68" s="129">
        <f t="shared" si="4"/>
        <v>76.067383096137092</v>
      </c>
      <c r="N68" s="129">
        <f t="shared" si="5"/>
        <v>86.320069706651182</v>
      </c>
      <c r="O68" s="129"/>
    </row>
    <row r="69" spans="1:15" x14ac:dyDescent="0.3">
      <c r="A69" s="112">
        <v>1949</v>
      </c>
      <c r="B69" s="32">
        <f>'RyO3378'!C69</f>
        <v>1402</v>
      </c>
      <c r="C69" s="32">
        <f>'RyO3378'!D69</f>
        <v>1910</v>
      </c>
      <c r="D69" s="32">
        <f>'RyO3378'!G69</f>
        <v>455</v>
      </c>
      <c r="E69" s="32">
        <f>'RyO3378'!J69</f>
        <v>273</v>
      </c>
      <c r="F69" s="67">
        <f t="shared" si="0"/>
        <v>2638</v>
      </c>
      <c r="G69" s="67">
        <f t="shared" si="1"/>
        <v>4040</v>
      </c>
      <c r="I69" s="67">
        <f>'RyO3378'!AN69+'RyO3378'!BQ69</f>
        <v>315</v>
      </c>
      <c r="J69" s="32">
        <f t="shared" si="2"/>
        <v>4355</v>
      </c>
      <c r="L69" s="129">
        <f t="shared" si="3"/>
        <v>34.702970297029701</v>
      </c>
      <c r="M69" s="129">
        <f t="shared" si="4"/>
        <v>65.297029702970306</v>
      </c>
      <c r="N69" s="129">
        <f t="shared" si="5"/>
        <v>73.094059405940598</v>
      </c>
      <c r="O69" s="129"/>
    </row>
    <row r="70" spans="1:15" x14ac:dyDescent="0.3">
      <c r="A70" s="112">
        <v>1950</v>
      </c>
      <c r="B70" s="32">
        <f>'RyO3378'!C70</f>
        <v>2846</v>
      </c>
      <c r="C70" s="32">
        <f>'RyO3378'!D70</f>
        <v>1421</v>
      </c>
      <c r="D70" s="32">
        <f>'RyO3378'!G70</f>
        <v>435</v>
      </c>
      <c r="E70" s="32">
        <f>'RyO3378'!J70</f>
        <v>482</v>
      </c>
      <c r="F70" s="67">
        <f t="shared" si="0"/>
        <v>2338</v>
      </c>
      <c r="G70" s="67">
        <f t="shared" si="1"/>
        <v>5184</v>
      </c>
      <c r="I70" s="67">
        <f>'RyO3378'!AN70+'RyO3378'!BQ70</f>
        <v>598</v>
      </c>
      <c r="J70" s="32">
        <f t="shared" si="2"/>
        <v>5782</v>
      </c>
      <c r="L70" s="129">
        <f t="shared" si="3"/>
        <v>54.899691358024697</v>
      </c>
      <c r="M70" s="129">
        <f t="shared" si="4"/>
        <v>45.100308641975303</v>
      </c>
      <c r="N70" s="129">
        <f t="shared" si="5"/>
        <v>56.635802469135797</v>
      </c>
      <c r="O70" s="129"/>
    </row>
    <row r="71" spans="1:15" x14ac:dyDescent="0.3">
      <c r="A71" s="112">
        <v>1951</v>
      </c>
      <c r="B71" s="32">
        <f>'RyO3378'!C71</f>
        <v>2647</v>
      </c>
      <c r="C71" s="32">
        <f>'RyO3378'!D71</f>
        <v>1433</v>
      </c>
      <c r="D71" s="32">
        <f>'RyO3378'!G71</f>
        <v>659</v>
      </c>
      <c r="E71" s="32">
        <f>'RyO3378'!J71</f>
        <v>630</v>
      </c>
      <c r="F71" s="67">
        <f t="shared" si="0"/>
        <v>2722</v>
      </c>
      <c r="G71" s="67">
        <f t="shared" si="1"/>
        <v>5369</v>
      </c>
      <c r="I71" s="67">
        <f>'RyO3378'!AN71+'RyO3378'!BQ71</f>
        <v>342</v>
      </c>
      <c r="J71" s="32">
        <f t="shared" si="2"/>
        <v>5711</v>
      </c>
      <c r="L71" s="129">
        <f t="shared" si="3"/>
        <v>49.301545911715408</v>
      </c>
      <c r="M71" s="129">
        <f t="shared" si="4"/>
        <v>50.698454088284592</v>
      </c>
      <c r="N71" s="129">
        <f t="shared" si="5"/>
        <v>57.068355373440113</v>
      </c>
      <c r="O71" s="129"/>
    </row>
    <row r="72" spans="1:15" x14ac:dyDescent="0.3">
      <c r="A72" s="112">
        <v>1952</v>
      </c>
      <c r="B72" s="32">
        <f>'RyO3378'!C72</f>
        <v>2563</v>
      </c>
      <c r="C72" s="32">
        <f>'RyO3378'!D72</f>
        <v>1539</v>
      </c>
      <c r="D72" s="32">
        <f>'RyO3378'!G72</f>
        <v>784</v>
      </c>
      <c r="E72" s="32">
        <f>'RyO3378'!J72</f>
        <v>784</v>
      </c>
      <c r="F72" s="67">
        <f t="shared" si="0"/>
        <v>3107</v>
      </c>
      <c r="G72" s="67">
        <f t="shared" si="1"/>
        <v>5670</v>
      </c>
      <c r="I72" s="67">
        <f>'RyO3378'!AN72+'RyO3378'!BQ72</f>
        <v>351</v>
      </c>
      <c r="J72" s="32">
        <f t="shared" si="2"/>
        <v>6021</v>
      </c>
      <c r="L72" s="129">
        <f t="shared" si="3"/>
        <v>45.202821869488538</v>
      </c>
      <c r="M72" s="129">
        <f t="shared" si="4"/>
        <v>54.797178130511462</v>
      </c>
      <c r="N72" s="129">
        <f t="shared" si="5"/>
        <v>60.987654320987652</v>
      </c>
      <c r="O72" s="129"/>
    </row>
    <row r="73" spans="1:15" x14ac:dyDescent="0.3">
      <c r="A73" s="112">
        <v>1953</v>
      </c>
      <c r="B73" s="32">
        <f>'RyO3378'!C73</f>
        <v>2337</v>
      </c>
      <c r="C73" s="32">
        <f>'RyO3378'!D73</f>
        <v>1761</v>
      </c>
      <c r="D73" s="32">
        <f>'RyO3378'!G73</f>
        <v>1029</v>
      </c>
      <c r="E73" s="32">
        <f>'RyO3378'!J73</f>
        <v>871</v>
      </c>
      <c r="F73" s="67">
        <f t="shared" si="0"/>
        <v>3661</v>
      </c>
      <c r="G73" s="67">
        <f t="shared" si="1"/>
        <v>5998</v>
      </c>
      <c r="I73" s="67">
        <f>'RyO3378'!AN73+'RyO3378'!BQ73</f>
        <v>584</v>
      </c>
      <c r="J73" s="32">
        <f t="shared" si="2"/>
        <v>6582</v>
      </c>
      <c r="L73" s="129">
        <f t="shared" si="3"/>
        <v>38.962987662554184</v>
      </c>
      <c r="M73" s="129">
        <f t="shared" si="4"/>
        <v>61.037012337445816</v>
      </c>
      <c r="N73" s="129">
        <f t="shared" si="5"/>
        <v>70.773591197065684</v>
      </c>
      <c r="O73" s="129"/>
    </row>
    <row r="74" spans="1:15" x14ac:dyDescent="0.3">
      <c r="A74" s="112">
        <v>1954</v>
      </c>
      <c r="B74" s="32">
        <f>'RyO3378'!C74</f>
        <v>2913</v>
      </c>
      <c r="C74" s="32">
        <f>'RyO3378'!D74</f>
        <v>2334</v>
      </c>
      <c r="D74" s="32">
        <f>'RyO3378'!G74</f>
        <v>1041</v>
      </c>
      <c r="E74" s="32">
        <f>'RyO3378'!J74</f>
        <v>818</v>
      </c>
      <c r="F74" s="67">
        <f t="shared" si="0"/>
        <v>4193</v>
      </c>
      <c r="G74" s="67">
        <f t="shared" si="1"/>
        <v>7106</v>
      </c>
      <c r="I74" s="67">
        <f>'RyO3378'!AN74+'RyO3378'!BQ74</f>
        <v>585</v>
      </c>
      <c r="J74" s="32">
        <f t="shared" si="2"/>
        <v>7691</v>
      </c>
      <c r="L74" s="129">
        <f t="shared" si="3"/>
        <v>40.993526597241768</v>
      </c>
      <c r="M74" s="129">
        <f t="shared" si="4"/>
        <v>59.006473402758232</v>
      </c>
      <c r="N74" s="129">
        <f t="shared" si="5"/>
        <v>67.238952997466924</v>
      </c>
      <c r="O74" s="129"/>
    </row>
    <row r="75" spans="1:15" x14ac:dyDescent="0.3">
      <c r="A75" s="112">
        <v>1955</v>
      </c>
      <c r="B75" s="32">
        <f>'RyO3378'!C75</f>
        <v>5621</v>
      </c>
      <c r="C75" s="32">
        <f>'RyO3378'!D75</f>
        <v>1818</v>
      </c>
      <c r="D75" s="32">
        <f>'RyO3378'!G75</f>
        <v>427</v>
      </c>
      <c r="E75" s="32">
        <f>'RyO3378'!J75</f>
        <v>410</v>
      </c>
      <c r="F75" s="67">
        <f t="shared" si="0"/>
        <v>2655</v>
      </c>
      <c r="G75" s="67">
        <f t="shared" si="1"/>
        <v>8276</v>
      </c>
      <c r="I75" s="67">
        <f>'RyO3378'!AN75+'RyO3378'!BQ75</f>
        <v>1123</v>
      </c>
      <c r="J75" s="32">
        <f t="shared" si="2"/>
        <v>9399</v>
      </c>
      <c r="L75" s="129">
        <f t="shared" si="3"/>
        <v>67.919284678588681</v>
      </c>
      <c r="M75" s="129">
        <f t="shared" si="4"/>
        <v>32.080715321411304</v>
      </c>
      <c r="N75" s="129">
        <f t="shared" si="5"/>
        <v>45.650072498791687</v>
      </c>
      <c r="O75" s="129"/>
    </row>
    <row r="76" spans="1:15" x14ac:dyDescent="0.3">
      <c r="A76" s="112">
        <v>1956</v>
      </c>
      <c r="B76" s="32">
        <f>'RyO3378'!C76</f>
        <v>6356</v>
      </c>
      <c r="C76" s="32">
        <f>'RyO3378'!D76</f>
        <v>1266</v>
      </c>
      <c r="D76" s="32">
        <f>'RyO3378'!G76</f>
        <v>1041</v>
      </c>
      <c r="E76" s="32">
        <f>'RyO3378'!J76</f>
        <v>445</v>
      </c>
      <c r="F76" s="67">
        <f t="shared" si="0"/>
        <v>2752</v>
      </c>
      <c r="G76" s="67">
        <f t="shared" si="1"/>
        <v>9108</v>
      </c>
      <c r="I76" s="67">
        <f>'RyO3378'!AN76+'RyO3378'!BQ76</f>
        <v>1432</v>
      </c>
      <c r="J76" s="32">
        <f t="shared" si="2"/>
        <v>10540</v>
      </c>
      <c r="L76" s="129">
        <f t="shared" si="3"/>
        <v>69.784804567413261</v>
      </c>
      <c r="M76" s="129">
        <f t="shared" si="4"/>
        <v>30.215195432586739</v>
      </c>
      <c r="N76" s="129">
        <f t="shared" si="5"/>
        <v>45.937637241985065</v>
      </c>
      <c r="O76" s="129"/>
    </row>
    <row r="77" spans="1:15" x14ac:dyDescent="0.3">
      <c r="A77" s="112">
        <v>1957</v>
      </c>
      <c r="B77" s="32">
        <f>'RyO3378'!C77</f>
        <v>6122</v>
      </c>
      <c r="C77" s="32">
        <f>'RyO3378'!D77</f>
        <v>1552</v>
      </c>
      <c r="D77" s="32">
        <f>'RyO3378'!G77</f>
        <v>1017</v>
      </c>
      <c r="E77" s="32">
        <f>'RyO3378'!J77</f>
        <v>633</v>
      </c>
      <c r="F77" s="67">
        <f t="shared" si="0"/>
        <v>3202</v>
      </c>
      <c r="G77" s="67">
        <f t="shared" si="1"/>
        <v>9324</v>
      </c>
      <c r="I77" s="67">
        <f>'RyO3378'!AN77+'RyO3378'!BQ77</f>
        <v>1804</v>
      </c>
      <c r="J77" s="32">
        <f t="shared" si="2"/>
        <v>11128</v>
      </c>
      <c r="L77" s="129">
        <f t="shared" si="3"/>
        <v>65.658515658515654</v>
      </c>
      <c r="M77" s="129">
        <f t="shared" si="4"/>
        <v>34.341484341484339</v>
      </c>
      <c r="N77" s="129">
        <f t="shared" si="5"/>
        <v>53.68940368940369</v>
      </c>
      <c r="O77" s="129"/>
    </row>
    <row r="78" spans="1:15" x14ac:dyDescent="0.3">
      <c r="A78" s="112">
        <v>1958</v>
      </c>
      <c r="B78" s="32">
        <f>'RyO3378'!C78</f>
        <v>5128</v>
      </c>
      <c r="C78" s="32">
        <f>'RyO3378'!D78</f>
        <v>2383</v>
      </c>
      <c r="D78" s="32">
        <f>'RyO3378'!G78</f>
        <v>1950</v>
      </c>
      <c r="E78" s="32">
        <f>'RyO3378'!J78</f>
        <v>749</v>
      </c>
      <c r="F78" s="67">
        <f t="shared" si="0"/>
        <v>5082</v>
      </c>
      <c r="G78" s="67">
        <f t="shared" si="1"/>
        <v>10210</v>
      </c>
      <c r="I78" s="67">
        <f>'RyO3378'!AN78+'RyO3378'!BQ78</f>
        <v>2116</v>
      </c>
      <c r="J78" s="32">
        <f t="shared" si="2"/>
        <v>12326</v>
      </c>
      <c r="L78" s="129">
        <f t="shared" si="3"/>
        <v>50.22526934378061</v>
      </c>
      <c r="M78" s="129">
        <f t="shared" si="4"/>
        <v>49.77473065621939</v>
      </c>
      <c r="N78" s="129">
        <f t="shared" si="5"/>
        <v>70.499510284035267</v>
      </c>
      <c r="O78" s="129"/>
    </row>
    <row r="79" spans="1:15" x14ac:dyDescent="0.3">
      <c r="A79" s="112">
        <v>1959</v>
      </c>
      <c r="B79" s="32">
        <f>'RyO3378'!C79</f>
        <v>5911</v>
      </c>
      <c r="C79" s="32">
        <f>'RyO3378'!D79</f>
        <v>1479</v>
      </c>
      <c r="D79" s="32">
        <f>'RyO3378'!G79</f>
        <v>2848</v>
      </c>
      <c r="E79" s="32">
        <f>'RyO3378'!J79</f>
        <v>1145</v>
      </c>
      <c r="F79" s="67">
        <f t="shared" si="0"/>
        <v>5472</v>
      </c>
      <c r="G79" s="67">
        <f t="shared" si="1"/>
        <v>11383</v>
      </c>
      <c r="I79" s="67">
        <f>'RyO3378'!AN79+'RyO3378'!BQ79</f>
        <v>2668</v>
      </c>
      <c r="J79" s="32">
        <f t="shared" si="2"/>
        <v>14051</v>
      </c>
      <c r="L79" s="129">
        <f t="shared" si="3"/>
        <v>51.928314152683832</v>
      </c>
      <c r="M79" s="129">
        <f t="shared" si="4"/>
        <v>48.071685847316175</v>
      </c>
      <c r="N79" s="129">
        <f>((I79+F79)/G79)*100</f>
        <v>71.510146710006154</v>
      </c>
      <c r="O79" s="129"/>
    </row>
    <row r="80" spans="1:15" x14ac:dyDescent="0.3">
      <c r="A80" s="112">
        <v>1960</v>
      </c>
      <c r="B80" s="32">
        <f>'RyO3378'!C80</f>
        <v>5750</v>
      </c>
      <c r="C80" s="32">
        <f>'RyO3378'!D80</f>
        <v>1713</v>
      </c>
      <c r="D80" s="32">
        <f>'RyO3378'!G80</f>
        <v>3303</v>
      </c>
      <c r="E80" s="32">
        <f>'RyO3378'!J80</f>
        <v>1140</v>
      </c>
      <c r="F80" s="67">
        <f t="shared" si="0"/>
        <v>6156</v>
      </c>
      <c r="G80" s="67">
        <f t="shared" si="1"/>
        <v>11906</v>
      </c>
      <c r="I80" s="67">
        <f>'RyO3378'!AN80+'RyO3378'!BQ80</f>
        <v>3699</v>
      </c>
      <c r="J80" s="32">
        <f t="shared" si="2"/>
        <v>15605</v>
      </c>
      <c r="L80" s="129">
        <f t="shared" si="3"/>
        <v>48.29497732235847</v>
      </c>
      <c r="M80" s="129">
        <f t="shared" si="4"/>
        <v>51.705022677641523</v>
      </c>
      <c r="N80" s="129">
        <f t="shared" si="5"/>
        <v>82.773391567277002</v>
      </c>
      <c r="O80" s="129"/>
    </row>
    <row r="81" spans="1:15" x14ac:dyDescent="0.3">
      <c r="A81" s="112">
        <v>1961</v>
      </c>
      <c r="B81" s="32">
        <f>'RyO3378'!C81</f>
        <v>5501</v>
      </c>
      <c r="C81" s="32">
        <f>'RyO3378'!D81</f>
        <v>1292</v>
      </c>
      <c r="D81" s="32">
        <f>'RyO3378'!G81</f>
        <v>5434</v>
      </c>
      <c r="E81" s="32">
        <f>'RyO3378'!J81</f>
        <v>1187</v>
      </c>
      <c r="F81" s="67">
        <f t="shared" si="0"/>
        <v>7913</v>
      </c>
      <c r="G81" s="67">
        <f t="shared" si="1"/>
        <v>13414</v>
      </c>
      <c r="I81" s="67">
        <f>'RyO3378'!AN81+'RyO3378'!BQ81</f>
        <v>4093</v>
      </c>
      <c r="J81" s="32">
        <f t="shared" si="2"/>
        <v>17507</v>
      </c>
      <c r="L81" s="129">
        <f t="shared" si="3"/>
        <v>41.009393171313555</v>
      </c>
      <c r="M81" s="129">
        <f t="shared" si="4"/>
        <v>58.990606828686445</v>
      </c>
      <c r="N81" s="129">
        <f t="shared" si="5"/>
        <v>89.503503801997908</v>
      </c>
      <c r="O81" s="129"/>
    </row>
    <row r="82" spans="1:15" x14ac:dyDescent="0.3">
      <c r="A82" s="112">
        <v>1962</v>
      </c>
      <c r="B82" s="32">
        <f>'RyO3378'!C82</f>
        <v>5729</v>
      </c>
      <c r="C82" s="32">
        <f>'RyO3378'!D82</f>
        <v>383</v>
      </c>
      <c r="D82" s="32">
        <f>'RyO3378'!G82</f>
        <v>7645</v>
      </c>
      <c r="E82" s="32">
        <f>'RyO3378'!J82</f>
        <v>1116</v>
      </c>
      <c r="F82" s="67">
        <f t="shared" si="0"/>
        <v>9144</v>
      </c>
      <c r="G82" s="67">
        <f t="shared" si="1"/>
        <v>14873</v>
      </c>
      <c r="I82" s="67">
        <f>'RyO3378'!AN82+'RyO3378'!BQ82</f>
        <v>5176</v>
      </c>
      <c r="J82" s="32">
        <f t="shared" si="2"/>
        <v>20049</v>
      </c>
      <c r="L82" s="129">
        <f t="shared" si="3"/>
        <v>38.519464801990182</v>
      </c>
      <c r="M82" s="129">
        <f t="shared" si="4"/>
        <v>61.480535198009811</v>
      </c>
      <c r="N82" s="129">
        <f t="shared" si="5"/>
        <v>96.281853022255092</v>
      </c>
      <c r="O82" s="129"/>
    </row>
    <row r="83" spans="1:15" x14ac:dyDescent="0.3">
      <c r="A83" s="112">
        <v>1963</v>
      </c>
      <c r="B83" s="32">
        <f>'RyO3378'!C83</f>
        <v>7044</v>
      </c>
      <c r="C83" s="32">
        <f>'RyO3378'!D83</f>
        <v>1808</v>
      </c>
      <c r="D83" s="32">
        <f>'RyO3378'!G83</f>
        <v>6260</v>
      </c>
      <c r="E83" s="32">
        <f>'RyO3378'!J83</f>
        <v>1399</v>
      </c>
      <c r="F83" s="67">
        <f t="shared" si="0"/>
        <v>9467</v>
      </c>
      <c r="G83" s="67">
        <f t="shared" si="1"/>
        <v>16511</v>
      </c>
      <c r="I83" s="67">
        <f>'RyO3378'!AN83+'RyO3378'!BQ83</f>
        <v>6814</v>
      </c>
      <c r="J83" s="32">
        <f t="shared" si="2"/>
        <v>23325</v>
      </c>
      <c r="L83" s="129">
        <f t="shared" si="3"/>
        <v>42.662467445945126</v>
      </c>
      <c r="M83" s="129">
        <f t="shared" si="4"/>
        <v>57.337532554054874</v>
      </c>
      <c r="N83" s="129">
        <f t="shared" si="5"/>
        <v>98.606989279874028</v>
      </c>
      <c r="O83" s="129"/>
    </row>
    <row r="84" spans="1:15" x14ac:dyDescent="0.3">
      <c r="A84" s="112">
        <v>1964</v>
      </c>
      <c r="B84" s="32">
        <f>'RyO3378'!C84</f>
        <v>7699</v>
      </c>
      <c r="C84" s="32">
        <f>'RyO3378'!D84</f>
        <v>1963</v>
      </c>
      <c r="D84" s="32">
        <f>'RyO3378'!G84</f>
        <v>6054</v>
      </c>
      <c r="E84" s="32">
        <f>'RyO3378'!J84</f>
        <v>1838</v>
      </c>
      <c r="F84" s="67">
        <f t="shared" si="0"/>
        <v>9855</v>
      </c>
      <c r="G84" s="67">
        <f t="shared" si="1"/>
        <v>17554</v>
      </c>
      <c r="I84" s="67">
        <f>'RyO3378'!AN84+'RyO3378'!BQ84</f>
        <v>10304</v>
      </c>
      <c r="J84" s="32">
        <f t="shared" si="2"/>
        <v>27858</v>
      </c>
      <c r="L84" s="129">
        <f t="shared" si="3"/>
        <v>43.858949527173294</v>
      </c>
      <c r="M84" s="129">
        <f t="shared" si="4"/>
        <v>56.141050472826706</v>
      </c>
      <c r="N84" s="129">
        <f t="shared" si="5"/>
        <v>114.83992252478068</v>
      </c>
      <c r="O84" s="129"/>
    </row>
    <row r="85" spans="1:15" x14ac:dyDescent="0.3">
      <c r="A85" s="112">
        <v>1965</v>
      </c>
      <c r="B85" s="32">
        <f>'RyO3378'!C85</f>
        <v>7220</v>
      </c>
      <c r="C85" s="32">
        <f>'RyO3378'!D85</f>
        <v>7955</v>
      </c>
      <c r="D85" s="32">
        <f>'RyO3378'!G85</f>
        <v>2291</v>
      </c>
      <c r="E85" s="32">
        <f>'RyO3378'!J85</f>
        <v>1634</v>
      </c>
      <c r="F85" s="67">
        <f t="shared" si="0"/>
        <v>11880</v>
      </c>
      <c r="G85" s="67">
        <f t="shared" si="1"/>
        <v>19100</v>
      </c>
      <c r="I85" s="67">
        <f>'RyO3378'!AN85+'RyO3378'!BQ85</f>
        <v>13381</v>
      </c>
      <c r="J85" s="32">
        <f t="shared" si="2"/>
        <v>32481</v>
      </c>
      <c r="L85" s="129">
        <f t="shared" si="3"/>
        <v>37.801047120418843</v>
      </c>
      <c r="M85" s="129">
        <f t="shared" si="4"/>
        <v>62.198952879581149</v>
      </c>
      <c r="N85" s="129">
        <f t="shared" si="5"/>
        <v>132.2565445026178</v>
      </c>
      <c r="O85" s="129"/>
    </row>
    <row r="86" spans="1:15" x14ac:dyDescent="0.3">
      <c r="A86" s="112">
        <v>1966</v>
      </c>
      <c r="B86" s="32">
        <f>'RyO3378'!C86</f>
        <v>7233</v>
      </c>
      <c r="C86" s="32">
        <f>'RyO3378'!D86</f>
        <v>10093</v>
      </c>
      <c r="D86" s="32">
        <f>'RyO3378'!G86</f>
        <v>2917</v>
      </c>
      <c r="E86" s="32">
        <f>'RyO3378'!J86</f>
        <v>1012</v>
      </c>
      <c r="F86" s="67">
        <f t="shared" si="0"/>
        <v>14022</v>
      </c>
      <c r="G86" s="67">
        <f t="shared" si="1"/>
        <v>21255</v>
      </c>
      <c r="I86" s="67">
        <f>'RyO3378'!AN86+'RyO3378'!BQ86</f>
        <v>16848</v>
      </c>
      <c r="J86" s="32">
        <f t="shared" si="2"/>
        <v>38103</v>
      </c>
      <c r="L86" s="129">
        <f t="shared" si="3"/>
        <v>34.029640084685958</v>
      </c>
      <c r="M86" s="129">
        <f t="shared" si="4"/>
        <v>65.970359915314049</v>
      </c>
      <c r="N86" s="129">
        <f t="shared" si="5"/>
        <v>145.2364149611856</v>
      </c>
      <c r="O86" s="129"/>
    </row>
    <row r="87" spans="1:15" x14ac:dyDescent="0.3">
      <c r="A87" s="112">
        <v>1967</v>
      </c>
      <c r="B87" s="32">
        <f>'RyO3378'!C87</f>
        <v>7975</v>
      </c>
      <c r="C87" s="32">
        <f>'RyO3378'!D87</f>
        <v>8682</v>
      </c>
      <c r="D87" s="32">
        <f>'RyO3378'!G87</f>
        <v>3705</v>
      </c>
      <c r="E87" s="32">
        <f>'RyO3378'!J87</f>
        <v>1394</v>
      </c>
      <c r="F87" s="67">
        <f t="shared" si="0"/>
        <v>13781</v>
      </c>
      <c r="G87" s="67">
        <f t="shared" si="1"/>
        <v>21756</v>
      </c>
      <c r="I87" s="67">
        <f>'RyO3378'!AN87+'RyO3378'!BQ87</f>
        <v>21316</v>
      </c>
      <c r="J87" s="32">
        <f t="shared" si="2"/>
        <v>43072</v>
      </c>
      <c r="L87" s="129">
        <f t="shared" si="3"/>
        <v>36.656554513697372</v>
      </c>
      <c r="M87" s="129">
        <f t="shared" si="4"/>
        <v>63.343445486302628</v>
      </c>
      <c r="N87" s="129">
        <f t="shared" si="5"/>
        <v>161.32101489244346</v>
      </c>
      <c r="O87" s="129"/>
    </row>
    <row r="88" spans="1:15" x14ac:dyDescent="0.3">
      <c r="A88" s="112">
        <v>1968</v>
      </c>
      <c r="B88" s="32">
        <f>'RyO3378'!C88</f>
        <v>8554</v>
      </c>
      <c r="C88" s="32">
        <f>'RyO3378'!D88</f>
        <v>11000</v>
      </c>
      <c r="D88" s="32">
        <f>'RyO3378'!G88</f>
        <v>2260</v>
      </c>
      <c r="E88" s="32">
        <f>'RyO3378'!J88</f>
        <v>1336</v>
      </c>
      <c r="F88" s="67">
        <f t="shared" si="0"/>
        <v>14596</v>
      </c>
      <c r="G88" s="67">
        <f t="shared" si="1"/>
        <v>23150</v>
      </c>
      <c r="I88" s="67">
        <f>'RyO3378'!AN88+'RyO3378'!BQ88</f>
        <v>23937</v>
      </c>
      <c r="J88" s="32">
        <f t="shared" si="2"/>
        <v>47087</v>
      </c>
      <c r="L88" s="129">
        <f t="shared" si="3"/>
        <v>36.950323974082075</v>
      </c>
      <c r="M88" s="129">
        <f t="shared" si="4"/>
        <v>63.049676025917925</v>
      </c>
      <c r="N88" s="129">
        <f t="shared" si="5"/>
        <v>166.44924406047517</v>
      </c>
      <c r="O88" s="129"/>
    </row>
    <row r="89" spans="1:15" x14ac:dyDescent="0.3">
      <c r="A89" s="112">
        <v>1969</v>
      </c>
      <c r="B89" s="32">
        <f>'RyO3378'!C89</f>
        <v>8981</v>
      </c>
      <c r="C89" s="32">
        <f>'RyO3378'!D89</f>
        <v>16538</v>
      </c>
      <c r="D89" s="32">
        <f>'RyO3378'!G89</f>
        <v>1802</v>
      </c>
      <c r="E89" s="32">
        <f>'RyO3378'!J89</f>
        <v>1023</v>
      </c>
      <c r="F89" s="67">
        <f t="shared" si="0"/>
        <v>19363</v>
      </c>
      <c r="G89" s="67">
        <f t="shared" si="1"/>
        <v>28344</v>
      </c>
      <c r="I89" s="67">
        <f>'RyO3378'!AN89+'RyO3378'!BQ89</f>
        <v>25307</v>
      </c>
      <c r="J89" s="32">
        <f t="shared" si="2"/>
        <v>53651</v>
      </c>
      <c r="L89" s="129">
        <f t="shared" si="3"/>
        <v>31.685718317809762</v>
      </c>
      <c r="M89" s="129">
        <f t="shared" si="4"/>
        <v>68.314281682190241</v>
      </c>
      <c r="N89" s="129">
        <f t="shared" si="5"/>
        <v>157.59949195596951</v>
      </c>
      <c r="O89" s="129"/>
    </row>
    <row r="90" spans="1:15" x14ac:dyDescent="0.3">
      <c r="A90" s="112">
        <v>1970</v>
      </c>
      <c r="B90" s="32">
        <f>'RyO3378'!C90</f>
        <v>10327</v>
      </c>
      <c r="C90" s="32">
        <f>'RyO3378'!D90</f>
        <v>17143</v>
      </c>
      <c r="D90" s="32">
        <f>'RyO3378'!G90</f>
        <v>2201</v>
      </c>
      <c r="E90" s="32">
        <f>'RyO3378'!J90</f>
        <v>988</v>
      </c>
      <c r="F90" s="67">
        <f t="shared" si="0"/>
        <v>20332</v>
      </c>
      <c r="G90" s="67">
        <f t="shared" si="1"/>
        <v>30659</v>
      </c>
      <c r="I90" s="67">
        <f>'RyO3378'!AN90+'RyO3378'!BQ90</f>
        <v>29392</v>
      </c>
      <c r="J90" s="32">
        <f t="shared" si="2"/>
        <v>60051</v>
      </c>
      <c r="L90" s="129">
        <f t="shared" si="3"/>
        <v>33.683420855213804</v>
      </c>
      <c r="M90" s="129">
        <f t="shared" si="4"/>
        <v>66.316579144786189</v>
      </c>
      <c r="N90" s="129">
        <f t="shared" si="5"/>
        <v>162.18402426693629</v>
      </c>
      <c r="O90" s="129"/>
    </row>
    <row r="91" spans="1:15" x14ac:dyDescent="0.3">
      <c r="A91" s="112">
        <v>1971</v>
      </c>
      <c r="B91" s="32">
        <f>'RyO3378'!C91</f>
        <v>12859</v>
      </c>
      <c r="C91" s="32">
        <f>'RyO3378'!D91</f>
        <v>14576</v>
      </c>
      <c r="D91" s="32">
        <f>'RyO3378'!G91</f>
        <v>3170</v>
      </c>
      <c r="E91" s="32">
        <f>'RyO3378'!J91</f>
        <v>1311</v>
      </c>
      <c r="F91" s="67">
        <f t="shared" si="0"/>
        <v>19057</v>
      </c>
      <c r="G91" s="67">
        <f t="shared" si="1"/>
        <v>31916</v>
      </c>
      <c r="I91" s="67">
        <f>'RyO3378'!AN91+'RyO3378'!BQ91</f>
        <v>37143</v>
      </c>
      <c r="J91" s="32">
        <f t="shared" si="2"/>
        <v>69059</v>
      </c>
      <c r="L91" s="129">
        <f t="shared" si="3"/>
        <v>40.290136608597571</v>
      </c>
      <c r="M91" s="129">
        <f t="shared" si="4"/>
        <v>59.709863391402429</v>
      </c>
      <c r="N91" s="129">
        <f t="shared" si="5"/>
        <v>176.08722897606216</v>
      </c>
      <c r="O91" s="129"/>
    </row>
    <row r="92" spans="1:15" x14ac:dyDescent="0.3">
      <c r="A92" s="112">
        <v>1972</v>
      </c>
      <c r="B92" s="32">
        <f>'RyO3378'!C92</f>
        <v>16801</v>
      </c>
      <c r="C92" s="32">
        <f>'RyO3378'!D92</f>
        <v>37577</v>
      </c>
      <c r="D92" s="32">
        <f>'RyO3378'!G92</f>
        <v>2326</v>
      </c>
      <c r="E92" s="32">
        <f>'RyO3378'!J92</f>
        <v>489</v>
      </c>
      <c r="F92" s="67">
        <f t="shared" si="0"/>
        <v>40392</v>
      </c>
      <c r="G92" s="67">
        <f t="shared" si="1"/>
        <v>57193</v>
      </c>
      <c r="I92" s="67">
        <f>'RyO3378'!AN92+'RyO3378'!BQ92</f>
        <v>27111</v>
      </c>
      <c r="J92" s="32">
        <f t="shared" si="2"/>
        <v>84304</v>
      </c>
      <c r="L92" s="129">
        <f t="shared" si="3"/>
        <v>29.375972584057493</v>
      </c>
      <c r="M92" s="129">
        <f t="shared" si="4"/>
        <v>70.624027415942521</v>
      </c>
      <c r="N92" s="129">
        <f t="shared" si="5"/>
        <v>118.02668158690747</v>
      </c>
      <c r="O92" s="129"/>
    </row>
    <row r="93" spans="1:15" x14ac:dyDescent="0.3">
      <c r="A93" s="112">
        <v>1973</v>
      </c>
      <c r="B93" s="32">
        <f>'RyO3378'!C93</f>
        <v>17976</v>
      </c>
      <c r="C93" s="32">
        <f>'RyO3378'!D93</f>
        <v>59215</v>
      </c>
      <c r="D93" s="32">
        <f>'RyO3378'!G93</f>
        <v>3157</v>
      </c>
      <c r="E93" s="32">
        <f>'RyO3378'!J93</f>
        <v>670</v>
      </c>
      <c r="F93" s="67">
        <f t="shared" si="0"/>
        <v>63042</v>
      </c>
      <c r="G93" s="67">
        <f t="shared" si="1"/>
        <v>81018</v>
      </c>
      <c r="I93" s="67">
        <f>'RyO3378'!AN93+'RyO3378'!BQ93</f>
        <v>24358</v>
      </c>
      <c r="J93" s="32">
        <f t="shared" si="2"/>
        <v>105376</v>
      </c>
      <c r="L93" s="129">
        <f t="shared" si="3"/>
        <v>22.187662001036806</v>
      </c>
      <c r="M93" s="129">
        <f t="shared" si="4"/>
        <v>77.812337998963187</v>
      </c>
      <c r="N93" s="129">
        <f t="shared" si="5"/>
        <v>107.87726184304722</v>
      </c>
      <c r="O93" s="129"/>
    </row>
    <row r="94" spans="1:15" x14ac:dyDescent="0.3">
      <c r="A94" s="112">
        <v>1974</v>
      </c>
      <c r="B94" s="32">
        <f>'RyO3378'!C94</f>
        <v>18176</v>
      </c>
      <c r="C94" s="32">
        <f>'RyO3378'!D94</f>
        <v>90928</v>
      </c>
      <c r="D94" s="32">
        <f>'RyO3378'!G94</f>
        <v>5055</v>
      </c>
      <c r="E94" s="32">
        <f>'RyO3378'!J94</f>
        <v>479</v>
      </c>
      <c r="F94" s="67">
        <f t="shared" si="0"/>
        <v>96462</v>
      </c>
      <c r="G94" s="67">
        <f t="shared" si="1"/>
        <v>114638</v>
      </c>
      <c r="I94" s="67">
        <f>'RyO3378'!AN94+'RyO3378'!BQ94</f>
        <v>22799</v>
      </c>
      <c r="J94" s="32">
        <f t="shared" si="2"/>
        <v>137437</v>
      </c>
      <c r="L94" s="129">
        <f t="shared" si="3"/>
        <v>15.855126572340762</v>
      </c>
      <c r="M94" s="129">
        <f t="shared" si="4"/>
        <v>84.144873427659235</v>
      </c>
      <c r="N94" s="129">
        <f t="shared" si="5"/>
        <v>104.03269422006665</v>
      </c>
      <c r="O94" s="129"/>
    </row>
    <row r="95" spans="1:15" x14ac:dyDescent="0.3">
      <c r="A95" s="112">
        <v>1975</v>
      </c>
      <c r="B95" s="32">
        <f>'RyO3378'!C95</f>
        <v>20153</v>
      </c>
      <c r="C95" s="32">
        <f>'RyO3378'!D95</f>
        <v>123409</v>
      </c>
      <c r="D95" s="32">
        <f>'RyO3378'!G95</f>
        <v>5056</v>
      </c>
      <c r="E95" s="32">
        <f>'RyO3378'!J95</f>
        <v>816</v>
      </c>
      <c r="F95" s="67">
        <f t="shared" si="0"/>
        <v>129281</v>
      </c>
      <c r="G95" s="67">
        <f t="shared" si="1"/>
        <v>149434</v>
      </c>
      <c r="I95" s="67">
        <f>'RyO3378'!AN95+'RyO3378'!BQ95</f>
        <v>32208</v>
      </c>
      <c r="J95" s="32">
        <f t="shared" si="2"/>
        <v>181642</v>
      </c>
      <c r="L95" s="129">
        <f t="shared" si="3"/>
        <v>13.486221341863297</v>
      </c>
      <c r="M95" s="129">
        <f t="shared" si="4"/>
        <v>86.513778658136701</v>
      </c>
      <c r="N95" s="129">
        <f t="shared" si="5"/>
        <v>108.06710654871046</v>
      </c>
      <c r="O95" s="129"/>
    </row>
    <row r="96" spans="1:15" x14ac:dyDescent="0.3">
      <c r="A96" s="112">
        <v>1976</v>
      </c>
      <c r="B96" s="32">
        <f>'RyO3378'!C96</f>
        <v>28156</v>
      </c>
      <c r="C96" s="32">
        <f>'RyO3378'!D96</f>
        <v>122564</v>
      </c>
      <c r="D96" s="32">
        <f>'RyO3378'!G96</f>
        <v>11599</v>
      </c>
      <c r="E96" s="32">
        <f>'RyO3378'!J96</f>
        <v>20460</v>
      </c>
      <c r="F96" s="67">
        <f t="shared" si="0"/>
        <v>154623</v>
      </c>
      <c r="G96" s="67">
        <f t="shared" si="1"/>
        <v>182779</v>
      </c>
      <c r="I96" s="67">
        <f>'RyO3378'!AN96+'RyO3378'!BQ96</f>
        <v>91709</v>
      </c>
      <c r="J96" s="32">
        <f t="shared" si="2"/>
        <v>274488</v>
      </c>
      <c r="L96" s="129">
        <f t="shared" si="3"/>
        <v>15.404395472127542</v>
      </c>
      <c r="M96" s="129">
        <f t="shared" si="4"/>
        <v>84.595604527872453</v>
      </c>
      <c r="N96" s="129">
        <f t="shared" si="5"/>
        <v>134.77040579059957</v>
      </c>
      <c r="O96" s="129"/>
    </row>
    <row r="97" spans="1:15" x14ac:dyDescent="0.3">
      <c r="A97" s="112">
        <v>1977</v>
      </c>
      <c r="B97" s="32">
        <f>'RyO3378'!C97</f>
        <v>44159</v>
      </c>
      <c r="C97" s="32">
        <f>'RyO3378'!D97</f>
        <v>189976</v>
      </c>
      <c r="D97" s="32">
        <f>'RyO3378'!G97</f>
        <v>19089</v>
      </c>
      <c r="E97" s="32">
        <f>'RyO3378'!J97</f>
        <v>9304</v>
      </c>
      <c r="F97" s="67">
        <f t="shared" si="0"/>
        <v>218369</v>
      </c>
      <c r="G97" s="67">
        <f t="shared" si="1"/>
        <v>262528</v>
      </c>
      <c r="I97" s="67">
        <f>'RyO3378'!AN97+'RyO3378'!BQ97</f>
        <v>69852</v>
      </c>
      <c r="J97" s="32">
        <f t="shared" si="2"/>
        <v>332380</v>
      </c>
      <c r="L97" s="129">
        <f t="shared" si="3"/>
        <v>16.820681984397854</v>
      </c>
      <c r="M97" s="129">
        <f t="shared" si="4"/>
        <v>83.179318015602149</v>
      </c>
      <c r="N97" s="129">
        <f t="shared" si="5"/>
        <v>109.78676560214528</v>
      </c>
      <c r="O97" s="129"/>
    </row>
    <row r="98" spans="1:15" x14ac:dyDescent="0.3">
      <c r="A98" s="127">
        <v>1978</v>
      </c>
      <c r="B98" s="118">
        <f>'RyO3378'!C98</f>
        <v>51606</v>
      </c>
      <c r="C98" s="118">
        <f>'RyO3378'!D98</f>
        <v>258564</v>
      </c>
      <c r="D98" s="118">
        <f>'RyO3378'!G98</f>
        <v>21220</v>
      </c>
      <c r="E98" s="118">
        <f>'RyO3378'!J98</f>
        <v>8050</v>
      </c>
      <c r="F98" s="68">
        <f t="shared" ref="F98" si="6">C98+D98+E98</f>
        <v>287834</v>
      </c>
      <c r="G98" s="68">
        <f t="shared" ref="G98" si="7">B98+F98</f>
        <v>339440</v>
      </c>
      <c r="H98" s="89"/>
      <c r="I98" s="68">
        <f>'RyO3378'!AN98+'RyO3378'!BQ98</f>
        <v>63130</v>
      </c>
      <c r="J98" s="118">
        <f t="shared" ref="J98" si="8">G98+I98</f>
        <v>402570</v>
      </c>
      <c r="K98" s="88"/>
      <c r="L98" s="130">
        <f t="shared" si="3"/>
        <v>15.203275983973604</v>
      </c>
      <c r="M98" s="130">
        <f t="shared" si="4"/>
        <v>84.796724016026388</v>
      </c>
      <c r="N98" s="130">
        <f t="shared" si="5"/>
        <v>103.39500353523449</v>
      </c>
      <c r="O98" s="129"/>
    </row>
    <row r="99" spans="1:15" x14ac:dyDescent="0.3">
      <c r="A99" s="112"/>
      <c r="B99" s="32"/>
      <c r="C99" s="32"/>
      <c r="D99" s="32"/>
      <c r="E99" s="32"/>
      <c r="F99" s="67"/>
      <c r="G99" s="67"/>
      <c r="H99" s="89"/>
      <c r="I99" s="32"/>
      <c r="J99" s="32"/>
    </row>
    <row r="100" spans="1:15" x14ac:dyDescent="0.3">
      <c r="A100" s="112"/>
      <c r="B100" s="32"/>
      <c r="C100" s="32"/>
      <c r="D100" s="32"/>
      <c r="E100" s="32"/>
      <c r="F100" s="67"/>
      <c r="G100" s="67"/>
      <c r="H100" s="89"/>
      <c r="I100" s="32"/>
      <c r="J100" s="32"/>
    </row>
    <row r="101" spans="1:15" x14ac:dyDescent="0.3">
      <c r="A101" s="112"/>
      <c r="B101" s="32"/>
      <c r="C101" s="32"/>
      <c r="D101" s="32"/>
      <c r="E101" s="32"/>
      <c r="F101" s="67"/>
      <c r="G101" s="67"/>
      <c r="H101" s="89"/>
      <c r="I101" s="32"/>
      <c r="J101" s="32"/>
    </row>
    <row r="102" spans="1:15" x14ac:dyDescent="0.3">
      <c r="A102" s="112"/>
      <c r="B102" s="32"/>
      <c r="C102" s="32"/>
      <c r="D102" s="32"/>
      <c r="E102" s="32"/>
      <c r="F102" s="67"/>
      <c r="G102" s="67"/>
      <c r="I102" s="32"/>
      <c r="J102" s="32"/>
    </row>
    <row r="103" spans="1:15" x14ac:dyDescent="0.3">
      <c r="A103" s="112"/>
      <c r="B103" s="32"/>
      <c r="C103" s="32"/>
      <c r="D103" s="32"/>
      <c r="E103" s="32"/>
      <c r="F103" s="67"/>
      <c r="G103" s="67"/>
      <c r="I103" s="32"/>
      <c r="J103" s="32"/>
    </row>
    <row r="104" spans="1:15" x14ac:dyDescent="0.3">
      <c r="A104" s="112"/>
      <c r="B104" s="32"/>
      <c r="C104" s="32"/>
      <c r="D104" s="32"/>
      <c r="E104" s="32"/>
      <c r="F104" s="67"/>
      <c r="G104" s="67"/>
      <c r="I104" s="32"/>
      <c r="J104" s="32"/>
    </row>
    <row r="105" spans="1:15" x14ac:dyDescent="0.3">
      <c r="A105" s="112"/>
      <c r="B105" s="32"/>
      <c r="C105" s="32"/>
      <c r="D105" s="32"/>
      <c r="E105" s="32"/>
      <c r="F105" s="67"/>
      <c r="G105" s="67"/>
      <c r="I105" s="32"/>
      <c r="J105" s="32"/>
    </row>
    <row r="106" spans="1:15" x14ac:dyDescent="0.3">
      <c r="A106" s="112"/>
      <c r="B106" s="32"/>
      <c r="C106" s="32"/>
      <c r="D106" s="32"/>
      <c r="E106" s="32"/>
      <c r="F106" s="67"/>
      <c r="G106" s="67"/>
      <c r="I106" s="32"/>
      <c r="J106" s="32"/>
    </row>
    <row r="107" spans="1:15" x14ac:dyDescent="0.3">
      <c r="A107" s="112"/>
      <c r="B107" s="32"/>
      <c r="C107" s="32"/>
      <c r="D107" s="32"/>
      <c r="E107" s="32"/>
      <c r="F107" s="67"/>
      <c r="G107" s="67"/>
      <c r="I107" s="32"/>
      <c r="J107" s="32"/>
    </row>
    <row r="108" spans="1:15" x14ac:dyDescent="0.3">
      <c r="A108" s="112"/>
      <c r="B108" s="32"/>
      <c r="C108" s="32"/>
      <c r="D108" s="32"/>
      <c r="E108" s="32"/>
      <c r="F108" s="67"/>
      <c r="G108" s="67"/>
      <c r="I108" s="32"/>
      <c r="J108" s="32"/>
    </row>
    <row r="109" spans="1:15" x14ac:dyDescent="0.3">
      <c r="A109" s="112"/>
      <c r="B109" s="32"/>
      <c r="C109" s="32"/>
      <c r="D109" s="32"/>
      <c r="E109" s="32"/>
      <c r="F109" s="67"/>
      <c r="G109" s="67"/>
      <c r="I109" s="32"/>
      <c r="J109" s="32"/>
    </row>
    <row r="110" spans="1:15" x14ac:dyDescent="0.3">
      <c r="I110" s="32"/>
    </row>
  </sheetData>
  <mergeCells count="13">
    <mergeCell ref="N2:N4"/>
    <mergeCell ref="L2:L4"/>
    <mergeCell ref="M2:M4"/>
    <mergeCell ref="L1:M1"/>
    <mergeCell ref="B1:E1"/>
    <mergeCell ref="F2:F4"/>
    <mergeCell ref="G2:G4"/>
    <mergeCell ref="J2:J4"/>
    <mergeCell ref="B2:B4"/>
    <mergeCell ref="C2:C4"/>
    <mergeCell ref="D2:D4"/>
    <mergeCell ref="E2:E4"/>
    <mergeCell ref="I2:I4"/>
  </mergeCell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22"/>
  <sheetViews>
    <sheetView zoomScaleNormal="100" workbookViewId="0">
      <pane xSplit="1" ySplit="4" topLeftCell="B102" activePane="bottomRight" state="frozen"/>
      <selection pane="topRight" activeCell="B1" sqref="B1"/>
      <selection pane="bottomLeft" activeCell="A5" sqref="A5"/>
      <selection pane="bottomRight" activeCell="O105" sqref="O105:P105"/>
    </sheetView>
  </sheetViews>
  <sheetFormatPr baseColWidth="10" defaultColWidth="8.88671875" defaultRowHeight="14.4" x14ac:dyDescent="0.3"/>
  <cols>
    <col min="1" max="1" width="15" style="70" customWidth="1"/>
    <col min="2" max="2" width="15.21875" style="70" bestFit="1" customWidth="1"/>
    <col min="3" max="3" width="14.77734375" style="70" customWidth="1"/>
    <col min="4" max="4" width="19.109375" style="70" customWidth="1"/>
    <col min="5" max="5" width="19.6640625" style="70" customWidth="1"/>
    <col min="6" max="6" width="13.88671875" style="70" customWidth="1"/>
    <col min="7" max="7" width="17.77734375" style="70" customWidth="1"/>
    <col min="8" max="8" width="15.33203125" style="70" customWidth="1"/>
    <col min="9" max="9" width="16.109375" style="70" customWidth="1"/>
    <col min="10" max="10" width="17.33203125" style="70" customWidth="1"/>
    <col min="11" max="11" width="18" style="70" customWidth="1"/>
    <col min="12" max="12" width="25" style="70" customWidth="1"/>
    <col min="13" max="13" width="18.6640625" style="70" customWidth="1"/>
    <col min="14" max="14" width="15.77734375" style="70" customWidth="1"/>
    <col min="15" max="15" width="17.44140625" style="70" customWidth="1"/>
    <col min="16" max="16" width="16.6640625" style="70" customWidth="1"/>
    <col min="17" max="17" width="20.33203125" style="70" customWidth="1"/>
    <col min="18" max="18" width="17.33203125" style="70" customWidth="1"/>
    <col min="19" max="19" width="18" style="70" customWidth="1"/>
    <col min="20" max="20" width="18.88671875" style="70" customWidth="1"/>
    <col min="21" max="16384" width="8.88671875" style="70"/>
  </cols>
  <sheetData>
    <row r="1" spans="1:20" ht="15.6" x14ac:dyDescent="0.3">
      <c r="A1" s="74" t="s">
        <v>237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90"/>
      <c r="O1" s="90"/>
      <c r="P1" s="90"/>
      <c r="Q1" s="75"/>
      <c r="R1" s="75"/>
      <c r="S1" s="75"/>
      <c r="T1" s="75"/>
    </row>
    <row r="2" spans="1:20" ht="15.6" customHeight="1" x14ac:dyDescent="0.3">
      <c r="A2" s="76" t="s">
        <v>238</v>
      </c>
      <c r="B2" s="165" t="s">
        <v>239</v>
      </c>
      <c r="C2" s="165" t="s">
        <v>229</v>
      </c>
      <c r="D2" s="165" t="s">
        <v>240</v>
      </c>
      <c r="E2" s="165" t="s">
        <v>241</v>
      </c>
      <c r="F2" s="165" t="s">
        <v>242</v>
      </c>
      <c r="G2" s="165" t="s">
        <v>243</v>
      </c>
      <c r="H2" s="165" t="s">
        <v>244</v>
      </c>
      <c r="I2" s="165" t="s">
        <v>245</v>
      </c>
      <c r="J2" s="165" t="s">
        <v>246</v>
      </c>
      <c r="K2" s="165" t="s">
        <v>247</v>
      </c>
      <c r="L2" s="165" t="s">
        <v>248</v>
      </c>
      <c r="M2" s="165" t="s">
        <v>249</v>
      </c>
      <c r="N2" s="165" t="s">
        <v>255</v>
      </c>
      <c r="O2" s="165" t="s">
        <v>256</v>
      </c>
      <c r="P2" s="165" t="s">
        <v>257</v>
      </c>
      <c r="Q2" s="165" t="s">
        <v>250</v>
      </c>
      <c r="R2" s="165" t="s">
        <v>251</v>
      </c>
      <c r="S2" s="165" t="s">
        <v>252</v>
      </c>
      <c r="T2" s="165" t="s">
        <v>253</v>
      </c>
    </row>
    <row r="3" spans="1:20" ht="15.6" customHeight="1" x14ac:dyDescent="0.3">
      <c r="A3" s="76"/>
      <c r="B3" s="165"/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</row>
    <row r="4" spans="1:20" ht="15.6" customHeight="1" x14ac:dyDescent="0.3">
      <c r="A4" s="76"/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</row>
    <row r="5" spans="1:20" ht="15.6" customHeight="1" x14ac:dyDescent="0.3">
      <c r="A5" s="80">
        <v>1885</v>
      </c>
      <c r="B5" s="91" t="s">
        <v>15</v>
      </c>
      <c r="C5" s="91" t="s">
        <v>15</v>
      </c>
      <c r="D5" s="91" t="s">
        <v>15</v>
      </c>
      <c r="E5" s="91" t="s">
        <v>15</v>
      </c>
      <c r="F5" s="91" t="s">
        <v>15</v>
      </c>
      <c r="G5" s="91" t="s">
        <v>15</v>
      </c>
      <c r="H5" s="91" t="s">
        <v>15</v>
      </c>
      <c r="I5" s="91" t="s">
        <v>15</v>
      </c>
      <c r="J5" s="91" t="s">
        <v>15</v>
      </c>
      <c r="K5" s="91" t="s">
        <v>15</v>
      </c>
      <c r="L5" s="91" t="s">
        <v>15</v>
      </c>
      <c r="M5" s="91" t="s">
        <v>15</v>
      </c>
      <c r="N5" s="91" t="s">
        <v>15</v>
      </c>
      <c r="O5" s="91" t="s">
        <v>15</v>
      </c>
      <c r="P5" s="91" t="s">
        <v>15</v>
      </c>
      <c r="Q5" s="91" t="s">
        <v>15</v>
      </c>
      <c r="R5" s="91" t="s">
        <v>15</v>
      </c>
      <c r="S5" s="91" t="s">
        <v>15</v>
      </c>
      <c r="T5" s="91" t="s">
        <v>15</v>
      </c>
    </row>
    <row r="6" spans="1:20" ht="15.6" customHeight="1" x14ac:dyDescent="0.3">
      <c r="A6" s="80">
        <v>1886</v>
      </c>
      <c r="B6" s="91" t="s">
        <v>15</v>
      </c>
      <c r="C6" s="91" t="s">
        <v>15</v>
      </c>
      <c r="D6" s="91" t="s">
        <v>15</v>
      </c>
      <c r="E6" s="91" t="s">
        <v>15</v>
      </c>
      <c r="F6" s="91" t="s">
        <v>15</v>
      </c>
      <c r="G6" s="91" t="s">
        <v>15</v>
      </c>
      <c r="H6" s="91" t="s">
        <v>15</v>
      </c>
      <c r="I6" s="91" t="s">
        <v>15</v>
      </c>
      <c r="J6" s="91" t="s">
        <v>15</v>
      </c>
      <c r="K6" s="91" t="s">
        <v>15</v>
      </c>
      <c r="L6" s="91" t="s">
        <v>15</v>
      </c>
      <c r="M6" s="91" t="s">
        <v>15</v>
      </c>
      <c r="N6" s="91" t="s">
        <v>15</v>
      </c>
      <c r="O6" s="91" t="s">
        <v>15</v>
      </c>
      <c r="P6" s="91" t="s">
        <v>15</v>
      </c>
      <c r="Q6" s="91" t="s">
        <v>15</v>
      </c>
      <c r="R6" s="91" t="s">
        <v>15</v>
      </c>
      <c r="S6" s="91" t="s">
        <v>15</v>
      </c>
      <c r="T6" s="91" t="s">
        <v>15</v>
      </c>
    </row>
    <row r="7" spans="1:20" ht="15.6" customHeight="1" x14ac:dyDescent="0.3">
      <c r="A7" s="80">
        <v>1887</v>
      </c>
      <c r="B7" s="91" t="s">
        <v>15</v>
      </c>
      <c r="C7" s="91" t="s">
        <v>15</v>
      </c>
      <c r="D7" s="91" t="s">
        <v>15</v>
      </c>
      <c r="E7" s="91" t="s">
        <v>15</v>
      </c>
      <c r="F7" s="91" t="s">
        <v>15</v>
      </c>
      <c r="G7" s="91" t="s">
        <v>15</v>
      </c>
      <c r="H7" s="91" t="s">
        <v>15</v>
      </c>
      <c r="I7" s="91" t="s">
        <v>15</v>
      </c>
      <c r="J7" s="91" t="s">
        <v>15</v>
      </c>
      <c r="K7" s="91" t="s">
        <v>15</v>
      </c>
      <c r="L7" s="91" t="s">
        <v>15</v>
      </c>
      <c r="M7" s="91" t="s">
        <v>15</v>
      </c>
      <c r="N7" s="91" t="s">
        <v>15</v>
      </c>
      <c r="O7" s="91" t="s">
        <v>15</v>
      </c>
      <c r="P7" s="91" t="s">
        <v>15</v>
      </c>
      <c r="Q7" s="91" t="s">
        <v>15</v>
      </c>
      <c r="R7" s="91" t="s">
        <v>15</v>
      </c>
      <c r="S7" s="91" t="s">
        <v>15</v>
      </c>
      <c r="T7" s="91" t="s">
        <v>15</v>
      </c>
    </row>
    <row r="8" spans="1:20" ht="15.6" customHeight="1" x14ac:dyDescent="0.3">
      <c r="A8" s="80">
        <v>1888</v>
      </c>
      <c r="B8" s="91" t="s">
        <v>15</v>
      </c>
      <c r="C8" s="91" t="s">
        <v>15</v>
      </c>
      <c r="D8" s="91" t="s">
        <v>15</v>
      </c>
      <c r="E8" s="91" t="s">
        <v>15</v>
      </c>
      <c r="F8" s="91" t="s">
        <v>15</v>
      </c>
      <c r="G8" s="91" t="s">
        <v>15</v>
      </c>
      <c r="H8" s="91" t="s">
        <v>15</v>
      </c>
      <c r="I8" s="91" t="s">
        <v>15</v>
      </c>
      <c r="J8" s="91" t="s">
        <v>15</v>
      </c>
      <c r="K8" s="91" t="s">
        <v>15</v>
      </c>
      <c r="L8" s="91" t="s">
        <v>15</v>
      </c>
      <c r="M8" s="91" t="s">
        <v>15</v>
      </c>
      <c r="N8" s="91" t="s">
        <v>15</v>
      </c>
      <c r="O8" s="91" t="s">
        <v>15</v>
      </c>
      <c r="P8" s="91" t="s">
        <v>15</v>
      </c>
      <c r="Q8" s="91" t="s">
        <v>15</v>
      </c>
      <c r="R8" s="91" t="s">
        <v>15</v>
      </c>
      <c r="S8" s="91" t="s">
        <v>15</v>
      </c>
      <c r="T8" s="91" t="s">
        <v>15</v>
      </c>
    </row>
    <row r="9" spans="1:20" ht="15.6" customHeight="1" x14ac:dyDescent="0.3">
      <c r="A9" s="80">
        <v>1889</v>
      </c>
      <c r="B9" s="91" t="s">
        <v>15</v>
      </c>
      <c r="C9" s="91" t="s">
        <v>15</v>
      </c>
      <c r="D9" s="91" t="s">
        <v>15</v>
      </c>
      <c r="E9" s="91" t="s">
        <v>15</v>
      </c>
      <c r="F9" s="91" t="s">
        <v>15</v>
      </c>
      <c r="G9" s="91" t="s">
        <v>15</v>
      </c>
      <c r="H9" s="91" t="s">
        <v>15</v>
      </c>
      <c r="I9" s="91" t="s">
        <v>15</v>
      </c>
      <c r="J9" s="91" t="s">
        <v>15</v>
      </c>
      <c r="K9" s="91" t="s">
        <v>15</v>
      </c>
      <c r="L9" s="91" t="s">
        <v>15</v>
      </c>
      <c r="M9" s="91" t="s">
        <v>15</v>
      </c>
      <c r="N9" s="91" t="s">
        <v>15</v>
      </c>
      <c r="O9" s="91" t="s">
        <v>15</v>
      </c>
      <c r="P9" s="91" t="s">
        <v>15</v>
      </c>
      <c r="Q9" s="91" t="s">
        <v>15</v>
      </c>
      <c r="R9" s="91" t="s">
        <v>15</v>
      </c>
      <c r="S9" s="91" t="s">
        <v>15</v>
      </c>
      <c r="T9" s="91" t="s">
        <v>15</v>
      </c>
    </row>
    <row r="10" spans="1:20" ht="15.6" customHeight="1" x14ac:dyDescent="0.3">
      <c r="A10" s="80">
        <v>1890</v>
      </c>
      <c r="B10" s="91" t="s">
        <v>15</v>
      </c>
      <c r="C10" s="91" t="s">
        <v>15</v>
      </c>
      <c r="D10" s="91" t="s">
        <v>15</v>
      </c>
      <c r="E10" s="91" t="s">
        <v>15</v>
      </c>
      <c r="F10" s="91" t="s">
        <v>15</v>
      </c>
      <c r="G10" s="91" t="s">
        <v>15</v>
      </c>
      <c r="H10" s="91" t="s">
        <v>15</v>
      </c>
      <c r="I10" s="91" t="s">
        <v>15</v>
      </c>
      <c r="J10" s="91" t="s">
        <v>15</v>
      </c>
      <c r="K10" s="91" t="s">
        <v>15</v>
      </c>
      <c r="L10" s="91" t="s">
        <v>15</v>
      </c>
      <c r="M10" s="91" t="s">
        <v>15</v>
      </c>
      <c r="N10" s="91" t="s">
        <v>15</v>
      </c>
      <c r="O10" s="91" t="s">
        <v>15</v>
      </c>
      <c r="P10" s="91" t="s">
        <v>15</v>
      </c>
      <c r="Q10" s="91" t="s">
        <v>15</v>
      </c>
      <c r="R10" s="91" t="s">
        <v>15</v>
      </c>
      <c r="S10" s="91" t="s">
        <v>15</v>
      </c>
      <c r="T10" s="91" t="s">
        <v>15</v>
      </c>
    </row>
    <row r="11" spans="1:20" ht="15.6" customHeight="1" x14ac:dyDescent="0.3">
      <c r="A11" s="80">
        <v>1891</v>
      </c>
      <c r="B11" s="91" t="s">
        <v>15</v>
      </c>
      <c r="C11" s="91" t="s">
        <v>15</v>
      </c>
      <c r="D11" s="91" t="s">
        <v>15</v>
      </c>
      <c r="E11" s="91" t="s">
        <v>15</v>
      </c>
      <c r="F11" s="91" t="s">
        <v>15</v>
      </c>
      <c r="G11" s="91" t="s">
        <v>15</v>
      </c>
      <c r="H11" s="91" t="s">
        <v>15</v>
      </c>
      <c r="I11" s="91" t="s">
        <v>15</v>
      </c>
      <c r="J11" s="91" t="s">
        <v>15</v>
      </c>
      <c r="K11" s="91" t="s">
        <v>15</v>
      </c>
      <c r="L11" s="91" t="s">
        <v>15</v>
      </c>
      <c r="M11" s="91" t="s">
        <v>15</v>
      </c>
      <c r="N11" s="91" t="s">
        <v>15</v>
      </c>
      <c r="O11" s="91" t="s">
        <v>15</v>
      </c>
      <c r="P11" s="91" t="s">
        <v>15</v>
      </c>
      <c r="Q11" s="91" t="s">
        <v>15</v>
      </c>
      <c r="R11" s="91" t="s">
        <v>15</v>
      </c>
      <c r="S11" s="91" t="s">
        <v>15</v>
      </c>
      <c r="T11" s="91" t="s">
        <v>15</v>
      </c>
    </row>
    <row r="12" spans="1:20" ht="15.6" customHeight="1" x14ac:dyDescent="0.3">
      <c r="A12" s="80">
        <v>1892</v>
      </c>
      <c r="B12" s="91" t="s">
        <v>15</v>
      </c>
      <c r="C12" s="91" t="s">
        <v>15</v>
      </c>
      <c r="D12" s="91" t="s">
        <v>15</v>
      </c>
      <c r="E12" s="91" t="s">
        <v>15</v>
      </c>
      <c r="F12" s="91" t="s">
        <v>15</v>
      </c>
      <c r="G12" s="91" t="s">
        <v>15</v>
      </c>
      <c r="H12" s="91" t="s">
        <v>15</v>
      </c>
      <c r="I12" s="91" t="s">
        <v>15</v>
      </c>
      <c r="J12" s="91" t="s">
        <v>15</v>
      </c>
      <c r="K12" s="91" t="s">
        <v>15</v>
      </c>
      <c r="L12" s="91" t="s">
        <v>15</v>
      </c>
      <c r="M12" s="91" t="s">
        <v>15</v>
      </c>
      <c r="N12" s="91" t="s">
        <v>15</v>
      </c>
      <c r="O12" s="91" t="s">
        <v>15</v>
      </c>
      <c r="P12" s="91" t="s">
        <v>15</v>
      </c>
      <c r="Q12" s="91" t="s">
        <v>15</v>
      </c>
      <c r="R12" s="91" t="s">
        <v>15</v>
      </c>
      <c r="S12" s="91" t="s">
        <v>15</v>
      </c>
      <c r="T12" s="91" t="s">
        <v>15</v>
      </c>
    </row>
    <row r="13" spans="1:20" ht="15.6" customHeight="1" x14ac:dyDescent="0.3">
      <c r="A13" s="80">
        <v>1893</v>
      </c>
      <c r="B13" s="91" t="s">
        <v>15</v>
      </c>
      <c r="C13" s="91" t="s">
        <v>15</v>
      </c>
      <c r="D13" s="91" t="s">
        <v>15</v>
      </c>
      <c r="E13" s="91" t="s">
        <v>15</v>
      </c>
      <c r="F13" s="91" t="s">
        <v>15</v>
      </c>
      <c r="G13" s="91" t="s">
        <v>15</v>
      </c>
      <c r="H13" s="91" t="s">
        <v>15</v>
      </c>
      <c r="I13" s="91" t="s">
        <v>15</v>
      </c>
      <c r="J13" s="91" t="s">
        <v>15</v>
      </c>
      <c r="K13" s="91" t="s">
        <v>15</v>
      </c>
      <c r="L13" s="91" t="s">
        <v>15</v>
      </c>
      <c r="M13" s="91" t="s">
        <v>15</v>
      </c>
      <c r="N13" s="91" t="s">
        <v>15</v>
      </c>
      <c r="O13" s="91" t="s">
        <v>15</v>
      </c>
      <c r="P13" s="91" t="s">
        <v>15</v>
      </c>
      <c r="Q13" s="91" t="s">
        <v>15</v>
      </c>
      <c r="R13" s="91" t="s">
        <v>15</v>
      </c>
      <c r="S13" s="91" t="s">
        <v>15</v>
      </c>
      <c r="T13" s="91" t="s">
        <v>15</v>
      </c>
    </row>
    <row r="14" spans="1:20" ht="15.6" customHeight="1" x14ac:dyDescent="0.3">
      <c r="A14" s="80">
        <v>1894</v>
      </c>
      <c r="B14" s="91" t="s">
        <v>15</v>
      </c>
      <c r="C14" s="91" t="s">
        <v>15</v>
      </c>
      <c r="D14" s="91" t="s">
        <v>15</v>
      </c>
      <c r="E14" s="91" t="s">
        <v>15</v>
      </c>
      <c r="F14" s="91" t="s">
        <v>15</v>
      </c>
      <c r="G14" s="91" t="s">
        <v>15</v>
      </c>
      <c r="H14" s="91" t="s">
        <v>15</v>
      </c>
      <c r="I14" s="91" t="s">
        <v>15</v>
      </c>
      <c r="J14" s="91" t="s">
        <v>15</v>
      </c>
      <c r="K14" s="91" t="s">
        <v>15</v>
      </c>
      <c r="L14" s="91" t="s">
        <v>15</v>
      </c>
      <c r="M14" s="91" t="s">
        <v>15</v>
      </c>
      <c r="N14" s="91" t="s">
        <v>15</v>
      </c>
      <c r="O14" s="91" t="s">
        <v>15</v>
      </c>
      <c r="P14" s="91" t="s">
        <v>15</v>
      </c>
      <c r="Q14" s="91" t="s">
        <v>15</v>
      </c>
      <c r="R14" s="91" t="s">
        <v>15</v>
      </c>
      <c r="S14" s="91" t="s">
        <v>15</v>
      </c>
      <c r="T14" s="91" t="s">
        <v>15</v>
      </c>
    </row>
    <row r="15" spans="1:20" ht="15.6" customHeight="1" x14ac:dyDescent="0.3">
      <c r="A15" s="80">
        <v>1895</v>
      </c>
      <c r="B15" s="91" t="s">
        <v>15</v>
      </c>
      <c r="C15" s="91" t="s">
        <v>15</v>
      </c>
      <c r="D15" s="91" t="s">
        <v>15</v>
      </c>
      <c r="E15" s="91" t="s">
        <v>15</v>
      </c>
      <c r="F15" s="91" t="s">
        <v>15</v>
      </c>
      <c r="G15" s="91" t="s">
        <v>15</v>
      </c>
      <c r="H15" s="91" t="s">
        <v>15</v>
      </c>
      <c r="I15" s="91" t="s">
        <v>15</v>
      </c>
      <c r="J15" s="91" t="s">
        <v>15</v>
      </c>
      <c r="K15" s="91" t="s">
        <v>15</v>
      </c>
      <c r="L15" s="91" t="s">
        <v>15</v>
      </c>
      <c r="M15" s="91" t="s">
        <v>15</v>
      </c>
      <c r="N15" s="91" t="s">
        <v>15</v>
      </c>
      <c r="O15" s="91" t="s">
        <v>15</v>
      </c>
      <c r="P15" s="91" t="s">
        <v>15</v>
      </c>
      <c r="Q15" s="91" t="s">
        <v>15</v>
      </c>
      <c r="R15" s="91" t="s">
        <v>15</v>
      </c>
      <c r="S15" s="91" t="s">
        <v>15</v>
      </c>
      <c r="T15" s="91" t="s">
        <v>15</v>
      </c>
    </row>
    <row r="16" spans="1:20" ht="15.6" customHeight="1" x14ac:dyDescent="0.3">
      <c r="A16" s="80">
        <v>1896</v>
      </c>
      <c r="B16" s="91" t="s">
        <v>15</v>
      </c>
      <c r="C16" s="91" t="s">
        <v>15</v>
      </c>
      <c r="D16" s="91" t="s">
        <v>15</v>
      </c>
      <c r="E16" s="91" t="s">
        <v>15</v>
      </c>
      <c r="F16" s="91" t="s">
        <v>15</v>
      </c>
      <c r="G16" s="91" t="s">
        <v>15</v>
      </c>
      <c r="H16" s="91" t="s">
        <v>15</v>
      </c>
      <c r="I16" s="91" t="s">
        <v>15</v>
      </c>
      <c r="J16" s="91" t="s">
        <v>15</v>
      </c>
      <c r="K16" s="91" t="s">
        <v>15</v>
      </c>
      <c r="L16" s="91" t="s">
        <v>15</v>
      </c>
      <c r="M16" s="91" t="s">
        <v>15</v>
      </c>
      <c r="N16" s="91" t="s">
        <v>15</v>
      </c>
      <c r="O16" s="91" t="s">
        <v>15</v>
      </c>
      <c r="P16" s="91" t="s">
        <v>15</v>
      </c>
      <c r="Q16" s="91" t="s">
        <v>15</v>
      </c>
      <c r="R16" s="91" t="s">
        <v>15</v>
      </c>
      <c r="S16" s="91" t="s">
        <v>15</v>
      </c>
      <c r="T16" s="91" t="s">
        <v>15</v>
      </c>
    </row>
    <row r="17" spans="1:20" ht="15.6" customHeight="1" x14ac:dyDescent="0.3">
      <c r="A17" s="80">
        <v>1897</v>
      </c>
      <c r="B17" s="91" t="s">
        <v>15</v>
      </c>
      <c r="C17" s="91" t="s">
        <v>15</v>
      </c>
      <c r="D17" s="91" t="s">
        <v>15</v>
      </c>
      <c r="E17" s="91" t="s">
        <v>15</v>
      </c>
      <c r="F17" s="91" t="s">
        <v>15</v>
      </c>
      <c r="G17" s="91" t="s">
        <v>15</v>
      </c>
      <c r="H17" s="91" t="s">
        <v>15</v>
      </c>
      <c r="I17" s="91" t="s">
        <v>15</v>
      </c>
      <c r="J17" s="91" t="s">
        <v>15</v>
      </c>
      <c r="K17" s="91" t="s">
        <v>15</v>
      </c>
      <c r="L17" s="91" t="s">
        <v>15</v>
      </c>
      <c r="M17" s="91" t="s">
        <v>15</v>
      </c>
      <c r="N17" s="91" t="s">
        <v>15</v>
      </c>
      <c r="O17" s="91" t="s">
        <v>15</v>
      </c>
      <c r="P17" s="91" t="s">
        <v>15</v>
      </c>
      <c r="Q17" s="91" t="s">
        <v>15</v>
      </c>
      <c r="R17" s="91" t="s">
        <v>15</v>
      </c>
      <c r="S17" s="91" t="s">
        <v>15</v>
      </c>
      <c r="T17" s="91" t="s">
        <v>15</v>
      </c>
    </row>
    <row r="18" spans="1:20" ht="15.6" customHeight="1" x14ac:dyDescent="0.3">
      <c r="A18" s="80">
        <v>1898</v>
      </c>
      <c r="B18" s="91" t="s">
        <v>15</v>
      </c>
      <c r="C18" s="91" t="s">
        <v>15</v>
      </c>
      <c r="D18" s="91" t="s">
        <v>15</v>
      </c>
      <c r="E18" s="91" t="s">
        <v>15</v>
      </c>
      <c r="F18" s="91" t="s">
        <v>15</v>
      </c>
      <c r="G18" s="91" t="s">
        <v>15</v>
      </c>
      <c r="H18" s="91" t="s">
        <v>15</v>
      </c>
      <c r="I18" s="91" t="s">
        <v>15</v>
      </c>
      <c r="J18" s="91" t="s">
        <v>15</v>
      </c>
      <c r="K18" s="91" t="s">
        <v>15</v>
      </c>
      <c r="L18" s="91" t="s">
        <v>15</v>
      </c>
      <c r="M18" s="91" t="s">
        <v>15</v>
      </c>
      <c r="N18" s="91" t="s">
        <v>15</v>
      </c>
      <c r="O18" s="91" t="s">
        <v>15</v>
      </c>
      <c r="P18" s="91" t="s">
        <v>15</v>
      </c>
      <c r="Q18" s="91" t="s">
        <v>15</v>
      </c>
      <c r="R18" s="91" t="s">
        <v>15</v>
      </c>
      <c r="S18" s="91" t="s">
        <v>15</v>
      </c>
      <c r="T18" s="91" t="s">
        <v>15</v>
      </c>
    </row>
    <row r="19" spans="1:20" ht="15.6" customHeight="1" x14ac:dyDescent="0.3">
      <c r="A19" s="80">
        <v>1899</v>
      </c>
      <c r="B19" s="91" t="s">
        <v>15</v>
      </c>
      <c r="C19" s="91" t="s">
        <v>15</v>
      </c>
      <c r="D19" s="91" t="s">
        <v>15</v>
      </c>
      <c r="E19" s="91" t="s">
        <v>15</v>
      </c>
      <c r="F19" s="91" t="s">
        <v>15</v>
      </c>
      <c r="G19" s="91" t="s">
        <v>15</v>
      </c>
      <c r="H19" s="91" t="s">
        <v>15</v>
      </c>
      <c r="I19" s="91" t="s">
        <v>15</v>
      </c>
      <c r="J19" s="91" t="s">
        <v>15</v>
      </c>
      <c r="K19" s="91" t="s">
        <v>15</v>
      </c>
      <c r="L19" s="91" t="s">
        <v>15</v>
      </c>
      <c r="M19" s="91" t="s">
        <v>15</v>
      </c>
      <c r="N19" s="91" t="s">
        <v>15</v>
      </c>
      <c r="O19" s="91" t="s">
        <v>15</v>
      </c>
      <c r="P19" s="91" t="s">
        <v>15</v>
      </c>
      <c r="Q19" s="91" t="s">
        <v>15</v>
      </c>
      <c r="R19" s="91" t="s">
        <v>15</v>
      </c>
      <c r="S19" s="91" t="s">
        <v>15</v>
      </c>
      <c r="T19" s="91" t="s">
        <v>15</v>
      </c>
    </row>
    <row r="20" spans="1:20" ht="15.6" customHeight="1" x14ac:dyDescent="0.3">
      <c r="A20" s="80">
        <v>1900</v>
      </c>
      <c r="B20" s="91" t="s">
        <v>15</v>
      </c>
      <c r="C20" s="91" t="s">
        <v>15</v>
      </c>
      <c r="D20" s="91" t="s">
        <v>15</v>
      </c>
      <c r="E20" s="91" t="s">
        <v>15</v>
      </c>
      <c r="F20" s="91" t="s">
        <v>15</v>
      </c>
      <c r="G20" s="91" t="s">
        <v>15</v>
      </c>
      <c r="H20" s="91" t="s">
        <v>15</v>
      </c>
      <c r="I20" s="91" t="s">
        <v>15</v>
      </c>
      <c r="J20" s="91" t="s">
        <v>15</v>
      </c>
      <c r="K20" s="91" t="s">
        <v>15</v>
      </c>
      <c r="L20" s="91" t="s">
        <v>15</v>
      </c>
      <c r="M20" s="91" t="s">
        <v>15</v>
      </c>
      <c r="N20" s="91" t="s">
        <v>15</v>
      </c>
      <c r="O20" s="91" t="s">
        <v>15</v>
      </c>
      <c r="P20" s="91" t="s">
        <v>15</v>
      </c>
      <c r="Q20" s="91" t="s">
        <v>15</v>
      </c>
      <c r="R20" s="91" t="s">
        <v>15</v>
      </c>
      <c r="S20" s="91" t="s">
        <v>15</v>
      </c>
      <c r="T20" s="91" t="s">
        <v>15</v>
      </c>
    </row>
    <row r="21" spans="1:20" ht="15.6" customHeight="1" x14ac:dyDescent="0.3">
      <c r="A21" s="80">
        <v>1901</v>
      </c>
      <c r="B21" s="91" t="s">
        <v>15</v>
      </c>
      <c r="C21" s="91" t="s">
        <v>15</v>
      </c>
      <c r="D21" s="91" t="s">
        <v>15</v>
      </c>
      <c r="E21" s="91" t="s">
        <v>15</v>
      </c>
      <c r="F21" s="91" t="s">
        <v>15</v>
      </c>
      <c r="G21" s="91" t="s">
        <v>15</v>
      </c>
      <c r="H21" s="91" t="s">
        <v>15</v>
      </c>
      <c r="I21" s="91" t="s">
        <v>15</v>
      </c>
      <c r="J21" s="91" t="s">
        <v>15</v>
      </c>
      <c r="K21" s="91" t="s">
        <v>15</v>
      </c>
      <c r="L21" s="91" t="s">
        <v>15</v>
      </c>
      <c r="M21" s="91" t="s">
        <v>15</v>
      </c>
      <c r="N21" s="91" t="s">
        <v>15</v>
      </c>
      <c r="O21" s="91" t="s">
        <v>15</v>
      </c>
      <c r="P21" s="91" t="s">
        <v>15</v>
      </c>
      <c r="Q21" s="91" t="s">
        <v>15</v>
      </c>
      <c r="R21" s="91" t="s">
        <v>15</v>
      </c>
      <c r="S21" s="91" t="s">
        <v>15</v>
      </c>
      <c r="T21" s="91" t="s">
        <v>15</v>
      </c>
    </row>
    <row r="22" spans="1:20" ht="15.6" customHeight="1" x14ac:dyDescent="0.3">
      <c r="A22" s="80">
        <v>1902</v>
      </c>
      <c r="B22" s="91" t="s">
        <v>15</v>
      </c>
      <c r="C22" s="91" t="s">
        <v>15</v>
      </c>
      <c r="D22" s="91" t="s">
        <v>15</v>
      </c>
      <c r="E22" s="91" t="s">
        <v>15</v>
      </c>
      <c r="F22" s="91" t="s">
        <v>15</v>
      </c>
      <c r="G22" s="91" t="s">
        <v>15</v>
      </c>
      <c r="H22" s="91" t="s">
        <v>15</v>
      </c>
      <c r="I22" s="91" t="s">
        <v>15</v>
      </c>
      <c r="J22" s="91" t="s">
        <v>15</v>
      </c>
      <c r="K22" s="91" t="s">
        <v>15</v>
      </c>
      <c r="L22" s="91" t="s">
        <v>15</v>
      </c>
      <c r="M22" s="91" t="s">
        <v>15</v>
      </c>
      <c r="N22" s="91" t="s">
        <v>15</v>
      </c>
      <c r="O22" s="91" t="s">
        <v>15</v>
      </c>
      <c r="P22" s="91" t="s">
        <v>15</v>
      </c>
      <c r="Q22" s="91" t="s">
        <v>15</v>
      </c>
      <c r="R22" s="91" t="s">
        <v>15</v>
      </c>
      <c r="S22" s="91" t="s">
        <v>15</v>
      </c>
      <c r="T22" s="91" t="s">
        <v>15</v>
      </c>
    </row>
    <row r="23" spans="1:20" ht="15.6" customHeight="1" x14ac:dyDescent="0.3">
      <c r="A23" s="80">
        <v>1903</v>
      </c>
      <c r="B23" s="91" t="s">
        <v>15</v>
      </c>
      <c r="C23" s="91" t="s">
        <v>15</v>
      </c>
      <c r="D23" s="91" t="s">
        <v>15</v>
      </c>
      <c r="E23" s="91" t="s">
        <v>15</v>
      </c>
      <c r="F23" s="91" t="s">
        <v>15</v>
      </c>
      <c r="G23" s="91" t="s">
        <v>15</v>
      </c>
      <c r="H23" s="91" t="s">
        <v>15</v>
      </c>
      <c r="I23" s="91" t="s">
        <v>15</v>
      </c>
      <c r="J23" s="91" t="s">
        <v>15</v>
      </c>
      <c r="K23" s="91" t="s">
        <v>15</v>
      </c>
      <c r="L23" s="91" t="s">
        <v>15</v>
      </c>
      <c r="M23" s="91" t="s">
        <v>15</v>
      </c>
      <c r="N23" s="91" t="s">
        <v>15</v>
      </c>
      <c r="O23" s="91" t="s">
        <v>15</v>
      </c>
      <c r="P23" s="91" t="s">
        <v>15</v>
      </c>
      <c r="Q23" s="91" t="s">
        <v>15</v>
      </c>
      <c r="R23" s="91" t="s">
        <v>15</v>
      </c>
      <c r="S23" s="91" t="s">
        <v>15</v>
      </c>
      <c r="T23" s="91" t="s">
        <v>15</v>
      </c>
    </row>
    <row r="24" spans="1:20" ht="15.6" customHeight="1" x14ac:dyDescent="0.3">
      <c r="A24" s="80">
        <v>1904</v>
      </c>
      <c r="B24" s="91" t="s">
        <v>15</v>
      </c>
      <c r="C24" s="91" t="s">
        <v>15</v>
      </c>
      <c r="D24" s="91" t="s">
        <v>15</v>
      </c>
      <c r="E24" s="91" t="s">
        <v>15</v>
      </c>
      <c r="F24" s="91" t="s">
        <v>15</v>
      </c>
      <c r="G24" s="91" t="s">
        <v>15</v>
      </c>
      <c r="H24" s="91" t="s">
        <v>15</v>
      </c>
      <c r="I24" s="91" t="s">
        <v>15</v>
      </c>
      <c r="J24" s="91" t="s">
        <v>15</v>
      </c>
      <c r="K24" s="91" t="s">
        <v>15</v>
      </c>
      <c r="L24" s="91" t="s">
        <v>15</v>
      </c>
      <c r="M24" s="91" t="s">
        <v>15</v>
      </c>
      <c r="N24" s="91" t="s">
        <v>15</v>
      </c>
      <c r="O24" s="91" t="s">
        <v>15</v>
      </c>
      <c r="P24" s="91" t="s">
        <v>15</v>
      </c>
      <c r="Q24" s="91" t="s">
        <v>15</v>
      </c>
      <c r="R24" s="91" t="s">
        <v>15</v>
      </c>
      <c r="S24" s="91" t="s">
        <v>15</v>
      </c>
      <c r="T24" s="91" t="s">
        <v>15</v>
      </c>
    </row>
    <row r="25" spans="1:20" ht="15.6" customHeight="1" x14ac:dyDescent="0.3">
      <c r="A25" s="80">
        <v>1905</v>
      </c>
      <c r="B25" s="91" t="s">
        <v>15</v>
      </c>
      <c r="C25" s="91" t="s">
        <v>15</v>
      </c>
      <c r="D25" s="91" t="s">
        <v>15</v>
      </c>
      <c r="E25" s="91" t="s">
        <v>15</v>
      </c>
      <c r="F25" s="91" t="s">
        <v>15</v>
      </c>
      <c r="G25" s="91" t="s">
        <v>15</v>
      </c>
      <c r="H25" s="91" t="s">
        <v>15</v>
      </c>
      <c r="I25" s="91" t="s">
        <v>15</v>
      </c>
      <c r="J25" s="91" t="s">
        <v>15</v>
      </c>
      <c r="K25" s="91" t="s">
        <v>15</v>
      </c>
      <c r="L25" s="91" t="s">
        <v>15</v>
      </c>
      <c r="M25" s="91" t="s">
        <v>15</v>
      </c>
      <c r="N25" s="91" t="s">
        <v>15</v>
      </c>
      <c r="O25" s="91" t="s">
        <v>15</v>
      </c>
      <c r="P25" s="91" t="s">
        <v>15</v>
      </c>
      <c r="Q25" s="91" t="s">
        <v>15</v>
      </c>
      <c r="R25" s="91" t="s">
        <v>15</v>
      </c>
      <c r="S25" s="91" t="s">
        <v>15</v>
      </c>
      <c r="T25" s="91" t="s">
        <v>15</v>
      </c>
    </row>
    <row r="26" spans="1:20" ht="15.6" customHeight="1" x14ac:dyDescent="0.3">
      <c r="A26" s="80">
        <v>1906</v>
      </c>
      <c r="B26" s="91" t="s">
        <v>15</v>
      </c>
      <c r="C26" s="91" t="s">
        <v>15</v>
      </c>
      <c r="D26" s="91" t="s">
        <v>15</v>
      </c>
      <c r="E26" s="91" t="s">
        <v>15</v>
      </c>
      <c r="F26" s="91" t="s">
        <v>15</v>
      </c>
      <c r="G26" s="91" t="s">
        <v>15</v>
      </c>
      <c r="H26" s="91" t="s">
        <v>15</v>
      </c>
      <c r="I26" s="91" t="s">
        <v>15</v>
      </c>
      <c r="J26" s="91" t="s">
        <v>15</v>
      </c>
      <c r="K26" s="91" t="s">
        <v>15</v>
      </c>
      <c r="L26" s="91" t="s">
        <v>15</v>
      </c>
      <c r="M26" s="91" t="s">
        <v>15</v>
      </c>
      <c r="N26" s="91" t="s">
        <v>15</v>
      </c>
      <c r="O26" s="91" t="s">
        <v>15</v>
      </c>
      <c r="P26" s="91" t="s">
        <v>15</v>
      </c>
      <c r="Q26" s="91" t="s">
        <v>15</v>
      </c>
      <c r="R26" s="91" t="s">
        <v>15</v>
      </c>
      <c r="S26" s="91" t="s">
        <v>15</v>
      </c>
      <c r="T26" s="91" t="s">
        <v>15</v>
      </c>
    </row>
    <row r="27" spans="1:20" ht="15.6" customHeight="1" x14ac:dyDescent="0.3">
      <c r="A27" s="80">
        <v>1907</v>
      </c>
      <c r="B27" s="91" t="s">
        <v>15</v>
      </c>
      <c r="C27" s="91" t="s">
        <v>15</v>
      </c>
      <c r="D27" s="91" t="s">
        <v>15</v>
      </c>
      <c r="E27" s="91" t="s">
        <v>15</v>
      </c>
      <c r="F27" s="91" t="s">
        <v>15</v>
      </c>
      <c r="G27" s="91" t="s">
        <v>15</v>
      </c>
      <c r="H27" s="91" t="s">
        <v>15</v>
      </c>
      <c r="I27" s="91" t="s">
        <v>15</v>
      </c>
      <c r="J27" s="91" t="s">
        <v>15</v>
      </c>
      <c r="K27" s="91" t="s">
        <v>15</v>
      </c>
      <c r="L27" s="91" t="s">
        <v>15</v>
      </c>
      <c r="M27" s="91" t="s">
        <v>15</v>
      </c>
      <c r="N27" s="91" t="s">
        <v>15</v>
      </c>
      <c r="O27" s="91" t="s">
        <v>15</v>
      </c>
      <c r="P27" s="91" t="s">
        <v>15</v>
      </c>
      <c r="Q27" s="91" t="s">
        <v>15</v>
      </c>
      <c r="R27" s="91" t="s">
        <v>15</v>
      </c>
      <c r="S27" s="91" t="s">
        <v>15</v>
      </c>
      <c r="T27" s="91" t="s">
        <v>15</v>
      </c>
    </row>
    <row r="28" spans="1:20" ht="15.6" customHeight="1" x14ac:dyDescent="0.3">
      <c r="A28" s="80">
        <v>1908</v>
      </c>
      <c r="B28" s="91" t="s">
        <v>15</v>
      </c>
      <c r="C28" s="91" t="s">
        <v>15</v>
      </c>
      <c r="D28" s="91" t="s">
        <v>15</v>
      </c>
      <c r="E28" s="91" t="s">
        <v>15</v>
      </c>
      <c r="F28" s="91" t="s">
        <v>15</v>
      </c>
      <c r="G28" s="91" t="s">
        <v>15</v>
      </c>
      <c r="H28" s="91" t="s">
        <v>15</v>
      </c>
      <c r="I28" s="91" t="s">
        <v>15</v>
      </c>
      <c r="J28" s="91" t="s">
        <v>15</v>
      </c>
      <c r="K28" s="91" t="s">
        <v>15</v>
      </c>
      <c r="L28" s="91" t="s">
        <v>15</v>
      </c>
      <c r="M28" s="91" t="s">
        <v>15</v>
      </c>
      <c r="N28" s="91" t="s">
        <v>15</v>
      </c>
      <c r="O28" s="91" t="s">
        <v>15</v>
      </c>
      <c r="P28" s="91" t="s">
        <v>15</v>
      </c>
      <c r="Q28" s="91" t="s">
        <v>15</v>
      </c>
      <c r="R28" s="91" t="s">
        <v>15</v>
      </c>
      <c r="S28" s="91" t="s">
        <v>15</v>
      </c>
      <c r="T28" s="91" t="s">
        <v>15</v>
      </c>
    </row>
    <row r="29" spans="1:20" ht="15.6" customHeight="1" x14ac:dyDescent="0.3">
      <c r="A29" s="80">
        <v>1909</v>
      </c>
      <c r="B29" s="91" t="s">
        <v>15</v>
      </c>
      <c r="C29" s="91" t="s">
        <v>15</v>
      </c>
      <c r="D29" s="91" t="s">
        <v>15</v>
      </c>
      <c r="E29" s="91" t="s">
        <v>15</v>
      </c>
      <c r="F29" s="91" t="s">
        <v>15</v>
      </c>
      <c r="G29" s="91" t="s">
        <v>15</v>
      </c>
      <c r="H29" s="91" t="s">
        <v>15</v>
      </c>
      <c r="I29" s="91" t="s">
        <v>15</v>
      </c>
      <c r="J29" s="91" t="s">
        <v>15</v>
      </c>
      <c r="K29" s="91" t="s">
        <v>15</v>
      </c>
      <c r="L29" s="91" t="s">
        <v>15</v>
      </c>
      <c r="M29" s="91" t="s">
        <v>15</v>
      </c>
      <c r="N29" s="91" t="s">
        <v>15</v>
      </c>
      <c r="O29" s="91" t="s">
        <v>15</v>
      </c>
      <c r="P29" s="91" t="s">
        <v>15</v>
      </c>
      <c r="Q29" s="91" t="s">
        <v>15</v>
      </c>
      <c r="R29" s="91" t="s">
        <v>15</v>
      </c>
      <c r="S29" s="91" t="s">
        <v>15</v>
      </c>
      <c r="T29" s="91" t="s">
        <v>15</v>
      </c>
    </row>
    <row r="30" spans="1:20" ht="15.6" customHeight="1" x14ac:dyDescent="0.3">
      <c r="A30" s="80">
        <v>1910</v>
      </c>
      <c r="B30" s="91" t="s">
        <v>15</v>
      </c>
      <c r="C30" s="91" t="s">
        <v>15</v>
      </c>
      <c r="D30" s="91" t="s">
        <v>15</v>
      </c>
      <c r="E30" s="91" t="s">
        <v>15</v>
      </c>
      <c r="F30" s="91" t="s">
        <v>15</v>
      </c>
      <c r="G30" s="91" t="s">
        <v>15</v>
      </c>
      <c r="H30" s="91" t="s">
        <v>15</v>
      </c>
      <c r="I30" s="91" t="s">
        <v>15</v>
      </c>
      <c r="J30" s="91" t="s">
        <v>15</v>
      </c>
      <c r="K30" s="91" t="s">
        <v>15</v>
      </c>
      <c r="L30" s="91" t="s">
        <v>15</v>
      </c>
      <c r="M30" s="91" t="s">
        <v>15</v>
      </c>
      <c r="N30" s="91" t="s">
        <v>15</v>
      </c>
      <c r="O30" s="91" t="s">
        <v>15</v>
      </c>
      <c r="P30" s="91" t="s">
        <v>15</v>
      </c>
      <c r="Q30" s="91" t="s">
        <v>15</v>
      </c>
      <c r="R30" s="91" t="s">
        <v>15</v>
      </c>
      <c r="S30" s="91" t="s">
        <v>15</v>
      </c>
      <c r="T30" s="91" t="s">
        <v>15</v>
      </c>
    </row>
    <row r="31" spans="1:20" ht="15.6" customHeight="1" x14ac:dyDescent="0.3">
      <c r="A31" s="80">
        <v>1911</v>
      </c>
      <c r="B31" s="91" t="s">
        <v>15</v>
      </c>
      <c r="C31" s="91" t="s">
        <v>15</v>
      </c>
      <c r="D31" s="91" t="s">
        <v>15</v>
      </c>
      <c r="E31" s="91" t="s">
        <v>15</v>
      </c>
      <c r="F31" s="91" t="s">
        <v>15</v>
      </c>
      <c r="G31" s="91" t="s">
        <v>15</v>
      </c>
      <c r="H31" s="91" t="s">
        <v>15</v>
      </c>
      <c r="I31" s="91" t="s">
        <v>15</v>
      </c>
      <c r="J31" s="91" t="s">
        <v>15</v>
      </c>
      <c r="K31" s="91" t="s">
        <v>15</v>
      </c>
      <c r="L31" s="91" t="s">
        <v>15</v>
      </c>
      <c r="M31" s="91" t="s">
        <v>15</v>
      </c>
      <c r="N31" s="91" t="s">
        <v>15</v>
      </c>
      <c r="O31" s="91" t="s">
        <v>15</v>
      </c>
      <c r="P31" s="91" t="s">
        <v>15</v>
      </c>
      <c r="Q31" s="91" t="s">
        <v>15</v>
      </c>
      <c r="R31" s="91" t="s">
        <v>15</v>
      </c>
      <c r="S31" s="91" t="s">
        <v>15</v>
      </c>
      <c r="T31" s="91" t="s">
        <v>15</v>
      </c>
    </row>
    <row r="32" spans="1:20" ht="15.6" customHeight="1" x14ac:dyDescent="0.3">
      <c r="A32" s="80">
        <v>1912</v>
      </c>
      <c r="B32" s="91" t="s">
        <v>15</v>
      </c>
      <c r="C32" s="91" t="s">
        <v>15</v>
      </c>
      <c r="D32" s="91" t="s">
        <v>15</v>
      </c>
      <c r="E32" s="91" t="s">
        <v>15</v>
      </c>
      <c r="F32" s="91" t="s">
        <v>15</v>
      </c>
      <c r="G32" s="91" t="s">
        <v>15</v>
      </c>
      <c r="H32" s="91" t="s">
        <v>15</v>
      </c>
      <c r="I32" s="91" t="s">
        <v>15</v>
      </c>
      <c r="J32" s="91" t="s">
        <v>15</v>
      </c>
      <c r="K32" s="91" t="s">
        <v>15</v>
      </c>
      <c r="L32" s="91" t="s">
        <v>15</v>
      </c>
      <c r="M32" s="91" t="s">
        <v>15</v>
      </c>
      <c r="N32" s="91" t="s">
        <v>15</v>
      </c>
      <c r="O32" s="91" t="s">
        <v>15</v>
      </c>
      <c r="P32" s="91" t="s">
        <v>15</v>
      </c>
      <c r="Q32" s="91" t="s">
        <v>15</v>
      </c>
      <c r="R32" s="91" t="s">
        <v>15</v>
      </c>
      <c r="S32" s="91" t="s">
        <v>15</v>
      </c>
      <c r="T32" s="91" t="s">
        <v>15</v>
      </c>
    </row>
    <row r="33" spans="1:20" ht="15.6" customHeight="1" x14ac:dyDescent="0.3">
      <c r="A33" s="80">
        <v>1913</v>
      </c>
      <c r="B33" s="91" t="s">
        <v>15</v>
      </c>
      <c r="C33" s="91" t="s">
        <v>15</v>
      </c>
      <c r="D33" s="91" t="s">
        <v>15</v>
      </c>
      <c r="E33" s="91" t="s">
        <v>15</v>
      </c>
      <c r="F33" s="91" t="s">
        <v>15</v>
      </c>
      <c r="G33" s="91" t="s">
        <v>15</v>
      </c>
      <c r="H33" s="91" t="s">
        <v>15</v>
      </c>
      <c r="I33" s="91" t="s">
        <v>15</v>
      </c>
      <c r="J33" s="91" t="s">
        <v>15</v>
      </c>
      <c r="K33" s="91" t="s">
        <v>15</v>
      </c>
      <c r="L33" s="91" t="s">
        <v>15</v>
      </c>
      <c r="M33" s="91" t="s">
        <v>15</v>
      </c>
      <c r="N33" s="91" t="s">
        <v>15</v>
      </c>
      <c r="O33" s="91" t="s">
        <v>15</v>
      </c>
      <c r="P33" s="91" t="s">
        <v>15</v>
      </c>
      <c r="Q33" s="91" t="s">
        <v>15</v>
      </c>
      <c r="R33" s="91" t="s">
        <v>15</v>
      </c>
      <c r="S33" s="91" t="s">
        <v>15</v>
      </c>
      <c r="T33" s="91" t="s">
        <v>15</v>
      </c>
    </row>
    <row r="34" spans="1:20" ht="15.6" customHeight="1" x14ac:dyDescent="0.3">
      <c r="A34" s="80">
        <v>1914</v>
      </c>
      <c r="B34" s="91" t="s">
        <v>15</v>
      </c>
      <c r="C34" s="91" t="s">
        <v>15</v>
      </c>
      <c r="D34" s="91" t="s">
        <v>15</v>
      </c>
      <c r="E34" s="91" t="s">
        <v>15</v>
      </c>
      <c r="F34" s="91" t="s">
        <v>15</v>
      </c>
      <c r="G34" s="91" t="s">
        <v>15</v>
      </c>
      <c r="H34" s="91" t="s">
        <v>15</v>
      </c>
      <c r="I34" s="91" t="s">
        <v>15</v>
      </c>
      <c r="J34" s="91" t="s">
        <v>15</v>
      </c>
      <c r="K34" s="91" t="s">
        <v>15</v>
      </c>
      <c r="L34" s="91" t="s">
        <v>15</v>
      </c>
      <c r="M34" s="91" t="s">
        <v>15</v>
      </c>
      <c r="N34" s="91" t="s">
        <v>15</v>
      </c>
      <c r="O34" s="91" t="s">
        <v>15</v>
      </c>
      <c r="P34" s="91" t="s">
        <v>15</v>
      </c>
      <c r="Q34" s="91" t="s">
        <v>15</v>
      </c>
      <c r="R34" s="91" t="s">
        <v>15</v>
      </c>
      <c r="S34" s="91" t="s">
        <v>15</v>
      </c>
      <c r="T34" s="91" t="s">
        <v>15</v>
      </c>
    </row>
    <row r="35" spans="1:20" ht="15.6" customHeight="1" x14ac:dyDescent="0.3">
      <c r="A35" s="80">
        <v>1915</v>
      </c>
      <c r="B35" s="91" t="s">
        <v>15</v>
      </c>
      <c r="C35" s="91" t="s">
        <v>15</v>
      </c>
      <c r="D35" s="91" t="s">
        <v>15</v>
      </c>
      <c r="E35" s="91" t="s">
        <v>15</v>
      </c>
      <c r="F35" s="91" t="s">
        <v>15</v>
      </c>
      <c r="G35" s="91" t="s">
        <v>15</v>
      </c>
      <c r="H35" s="91" t="s">
        <v>15</v>
      </c>
      <c r="I35" s="91" t="s">
        <v>15</v>
      </c>
      <c r="J35" s="91" t="s">
        <v>15</v>
      </c>
      <c r="K35" s="91" t="s">
        <v>15</v>
      </c>
      <c r="L35" s="91" t="s">
        <v>15</v>
      </c>
      <c r="M35" s="91" t="s">
        <v>15</v>
      </c>
      <c r="N35" s="91" t="s">
        <v>15</v>
      </c>
      <c r="O35" s="91" t="s">
        <v>15</v>
      </c>
      <c r="P35" s="91" t="s">
        <v>15</v>
      </c>
      <c r="Q35" s="91" t="s">
        <v>15</v>
      </c>
      <c r="R35" s="91" t="s">
        <v>15</v>
      </c>
      <c r="S35" s="91" t="s">
        <v>15</v>
      </c>
      <c r="T35" s="91" t="s">
        <v>15</v>
      </c>
    </row>
    <row r="36" spans="1:20" ht="15.6" customHeight="1" x14ac:dyDescent="0.3">
      <c r="A36" s="80">
        <v>1916</v>
      </c>
      <c r="B36" s="91" t="s">
        <v>15</v>
      </c>
      <c r="C36" s="91" t="s">
        <v>15</v>
      </c>
      <c r="D36" s="91" t="s">
        <v>15</v>
      </c>
      <c r="E36" s="91" t="s">
        <v>15</v>
      </c>
      <c r="F36" s="91" t="s">
        <v>15</v>
      </c>
      <c r="G36" s="91" t="s">
        <v>15</v>
      </c>
      <c r="H36" s="91" t="s">
        <v>15</v>
      </c>
      <c r="I36" s="91" t="s">
        <v>15</v>
      </c>
      <c r="J36" s="91" t="s">
        <v>15</v>
      </c>
      <c r="K36" s="91" t="s">
        <v>15</v>
      </c>
      <c r="L36" s="91" t="s">
        <v>15</v>
      </c>
      <c r="M36" s="91" t="s">
        <v>15</v>
      </c>
      <c r="N36" s="91" t="s">
        <v>15</v>
      </c>
      <c r="O36" s="91" t="s">
        <v>15</v>
      </c>
      <c r="P36" s="91" t="s">
        <v>15</v>
      </c>
      <c r="Q36" s="91" t="s">
        <v>15</v>
      </c>
      <c r="R36" s="91" t="s">
        <v>15</v>
      </c>
      <c r="S36" s="91" t="s">
        <v>15</v>
      </c>
      <c r="T36" s="91" t="s">
        <v>15</v>
      </c>
    </row>
    <row r="37" spans="1:20" ht="15.6" customHeight="1" x14ac:dyDescent="0.3">
      <c r="A37" s="80">
        <v>1917</v>
      </c>
      <c r="B37" s="91" t="s">
        <v>15</v>
      </c>
      <c r="C37" s="91" t="s">
        <v>15</v>
      </c>
      <c r="D37" s="91" t="s">
        <v>15</v>
      </c>
      <c r="E37" s="91" t="s">
        <v>15</v>
      </c>
      <c r="F37" s="91" t="s">
        <v>15</v>
      </c>
      <c r="G37" s="91" t="s">
        <v>15</v>
      </c>
      <c r="H37" s="91" t="s">
        <v>15</v>
      </c>
      <c r="I37" s="91" t="s">
        <v>15</v>
      </c>
      <c r="J37" s="91" t="s">
        <v>15</v>
      </c>
      <c r="K37" s="91" t="s">
        <v>15</v>
      </c>
      <c r="L37" s="91" t="s">
        <v>15</v>
      </c>
      <c r="M37" s="91" t="s">
        <v>15</v>
      </c>
      <c r="N37" s="91" t="s">
        <v>15</v>
      </c>
      <c r="O37" s="91" t="s">
        <v>15</v>
      </c>
      <c r="P37" s="91" t="s">
        <v>15</v>
      </c>
      <c r="Q37" s="91" t="s">
        <v>15</v>
      </c>
      <c r="R37" s="91" t="s">
        <v>15</v>
      </c>
      <c r="S37" s="91" t="s">
        <v>15</v>
      </c>
      <c r="T37" s="91" t="s">
        <v>15</v>
      </c>
    </row>
    <row r="38" spans="1:20" ht="15.6" customHeight="1" x14ac:dyDescent="0.3">
      <c r="A38" s="80">
        <v>1918</v>
      </c>
      <c r="B38" s="91" t="s">
        <v>15</v>
      </c>
      <c r="C38" s="91" t="s">
        <v>15</v>
      </c>
      <c r="D38" s="91" t="s">
        <v>15</v>
      </c>
      <c r="E38" s="91" t="s">
        <v>15</v>
      </c>
      <c r="F38" s="91" t="s">
        <v>15</v>
      </c>
      <c r="G38" s="91" t="s">
        <v>15</v>
      </c>
      <c r="H38" s="91" t="s">
        <v>15</v>
      </c>
      <c r="I38" s="91" t="s">
        <v>15</v>
      </c>
      <c r="J38" s="91" t="s">
        <v>15</v>
      </c>
      <c r="K38" s="91" t="s">
        <v>15</v>
      </c>
      <c r="L38" s="91" t="s">
        <v>15</v>
      </c>
      <c r="M38" s="91" t="s">
        <v>15</v>
      </c>
      <c r="N38" s="91" t="s">
        <v>15</v>
      </c>
      <c r="O38" s="91" t="s">
        <v>15</v>
      </c>
      <c r="P38" s="91" t="s">
        <v>15</v>
      </c>
      <c r="Q38" s="91" t="s">
        <v>15</v>
      </c>
      <c r="R38" s="91" t="s">
        <v>15</v>
      </c>
      <c r="S38" s="91" t="s">
        <v>15</v>
      </c>
      <c r="T38" s="91" t="s">
        <v>15</v>
      </c>
    </row>
    <row r="39" spans="1:20" ht="15.6" customHeight="1" x14ac:dyDescent="0.3">
      <c r="A39" s="80">
        <v>1919</v>
      </c>
      <c r="B39" s="91" t="s">
        <v>15</v>
      </c>
      <c r="C39" s="91" t="s">
        <v>15</v>
      </c>
      <c r="D39" s="91" t="s">
        <v>15</v>
      </c>
      <c r="E39" s="91" t="s">
        <v>15</v>
      </c>
      <c r="F39" s="91" t="s">
        <v>15</v>
      </c>
      <c r="G39" s="91" t="s">
        <v>15</v>
      </c>
      <c r="H39" s="91" t="s">
        <v>15</v>
      </c>
      <c r="I39" s="91" t="s">
        <v>15</v>
      </c>
      <c r="J39" s="91" t="s">
        <v>15</v>
      </c>
      <c r="K39" s="91" t="s">
        <v>15</v>
      </c>
      <c r="L39" s="91" t="s">
        <v>15</v>
      </c>
      <c r="M39" s="91" t="s">
        <v>15</v>
      </c>
      <c r="N39" s="91" t="s">
        <v>15</v>
      </c>
      <c r="O39" s="91" t="s">
        <v>15</v>
      </c>
      <c r="P39" s="91" t="s">
        <v>15</v>
      </c>
      <c r="Q39" s="91" t="s">
        <v>15</v>
      </c>
      <c r="R39" s="91" t="s">
        <v>15</v>
      </c>
      <c r="S39" s="91" t="s">
        <v>15</v>
      </c>
      <c r="T39" s="91" t="s">
        <v>15</v>
      </c>
    </row>
    <row r="40" spans="1:20" ht="15.6" customHeight="1" x14ac:dyDescent="0.3">
      <c r="A40" s="80">
        <v>1920</v>
      </c>
      <c r="B40" s="91" t="s">
        <v>15</v>
      </c>
      <c r="C40" s="91" t="s">
        <v>15</v>
      </c>
      <c r="D40" s="91" t="s">
        <v>15</v>
      </c>
      <c r="E40" s="91" t="s">
        <v>15</v>
      </c>
      <c r="F40" s="91" t="s">
        <v>15</v>
      </c>
      <c r="G40" s="91" t="s">
        <v>15</v>
      </c>
      <c r="H40" s="91" t="s">
        <v>15</v>
      </c>
      <c r="I40" s="91" t="s">
        <v>15</v>
      </c>
      <c r="J40" s="91" t="s">
        <v>15</v>
      </c>
      <c r="K40" s="91" t="s">
        <v>15</v>
      </c>
      <c r="L40" s="91" t="s">
        <v>15</v>
      </c>
      <c r="M40" s="91" t="s">
        <v>15</v>
      </c>
      <c r="N40" s="91" t="s">
        <v>15</v>
      </c>
      <c r="O40" s="91" t="s">
        <v>15</v>
      </c>
      <c r="P40" s="91" t="s">
        <v>15</v>
      </c>
      <c r="Q40" s="91" t="s">
        <v>15</v>
      </c>
      <c r="R40" s="91" t="s">
        <v>15</v>
      </c>
      <c r="S40" s="91" t="s">
        <v>15</v>
      </c>
      <c r="T40" s="91" t="s">
        <v>15</v>
      </c>
    </row>
    <row r="41" spans="1:20" ht="15.6" customHeight="1" x14ac:dyDescent="0.3">
      <c r="A41" s="80">
        <v>1921</v>
      </c>
      <c r="B41" s="91" t="s">
        <v>15</v>
      </c>
      <c r="C41" s="91" t="s">
        <v>15</v>
      </c>
      <c r="D41" s="91" t="s">
        <v>15</v>
      </c>
      <c r="E41" s="91" t="s">
        <v>15</v>
      </c>
      <c r="F41" s="91" t="s">
        <v>15</v>
      </c>
      <c r="G41" s="91" t="s">
        <v>15</v>
      </c>
      <c r="H41" s="91" t="s">
        <v>15</v>
      </c>
      <c r="I41" s="91" t="s">
        <v>15</v>
      </c>
      <c r="J41" s="91" t="s">
        <v>15</v>
      </c>
      <c r="K41" s="91" t="s">
        <v>15</v>
      </c>
      <c r="L41" s="91" t="s">
        <v>15</v>
      </c>
      <c r="M41" s="91" t="s">
        <v>15</v>
      </c>
      <c r="N41" s="91" t="s">
        <v>15</v>
      </c>
      <c r="O41" s="91" t="s">
        <v>15</v>
      </c>
      <c r="P41" s="91" t="s">
        <v>15</v>
      </c>
      <c r="Q41" s="91" t="s">
        <v>15</v>
      </c>
      <c r="R41" s="91" t="s">
        <v>15</v>
      </c>
      <c r="S41" s="91" t="s">
        <v>15</v>
      </c>
      <c r="T41" s="91" t="s">
        <v>15</v>
      </c>
    </row>
    <row r="42" spans="1:20" ht="15.6" customHeight="1" x14ac:dyDescent="0.3">
      <c r="A42" s="80">
        <v>1922</v>
      </c>
      <c r="B42" s="91" t="s">
        <v>15</v>
      </c>
      <c r="C42" s="91" t="s">
        <v>15</v>
      </c>
      <c r="D42" s="91" t="s">
        <v>15</v>
      </c>
      <c r="E42" s="91" t="s">
        <v>15</v>
      </c>
      <c r="F42" s="91" t="s">
        <v>15</v>
      </c>
      <c r="G42" s="91" t="s">
        <v>15</v>
      </c>
      <c r="H42" s="91" t="s">
        <v>15</v>
      </c>
      <c r="I42" s="91" t="s">
        <v>15</v>
      </c>
      <c r="J42" s="91" t="s">
        <v>15</v>
      </c>
      <c r="K42" s="91" t="s">
        <v>15</v>
      </c>
      <c r="L42" s="91" t="s">
        <v>15</v>
      </c>
      <c r="M42" s="91" t="s">
        <v>15</v>
      </c>
      <c r="N42" s="91" t="s">
        <v>15</v>
      </c>
      <c r="O42" s="91" t="s">
        <v>15</v>
      </c>
      <c r="P42" s="91" t="s">
        <v>15</v>
      </c>
      <c r="Q42" s="91" t="s">
        <v>15</v>
      </c>
      <c r="R42" s="91" t="s">
        <v>15</v>
      </c>
      <c r="S42" s="91" t="s">
        <v>15</v>
      </c>
      <c r="T42" s="91" t="s">
        <v>15</v>
      </c>
    </row>
    <row r="43" spans="1:20" ht="15.6" customHeight="1" x14ac:dyDescent="0.3">
      <c r="A43" s="80">
        <v>1923</v>
      </c>
      <c r="B43" s="91" t="s">
        <v>15</v>
      </c>
      <c r="C43" s="91" t="s">
        <v>15</v>
      </c>
      <c r="D43" s="91" t="s">
        <v>15</v>
      </c>
      <c r="E43" s="91" t="s">
        <v>15</v>
      </c>
      <c r="F43" s="91" t="s">
        <v>15</v>
      </c>
      <c r="G43" s="91" t="s">
        <v>15</v>
      </c>
      <c r="H43" s="91" t="s">
        <v>15</v>
      </c>
      <c r="I43" s="91" t="s">
        <v>15</v>
      </c>
      <c r="J43" s="91" t="s">
        <v>15</v>
      </c>
      <c r="K43" s="91" t="s">
        <v>15</v>
      </c>
      <c r="L43" s="91" t="s">
        <v>15</v>
      </c>
      <c r="M43" s="91" t="s">
        <v>15</v>
      </c>
      <c r="N43" s="91" t="s">
        <v>15</v>
      </c>
      <c r="O43" s="91" t="s">
        <v>15</v>
      </c>
      <c r="P43" s="91" t="s">
        <v>15</v>
      </c>
      <c r="Q43" s="91" t="s">
        <v>15</v>
      </c>
      <c r="R43" s="91" t="s">
        <v>15</v>
      </c>
      <c r="S43" s="91" t="s">
        <v>15</v>
      </c>
      <c r="T43" s="91" t="s">
        <v>15</v>
      </c>
    </row>
    <row r="44" spans="1:20" ht="15.6" customHeight="1" x14ac:dyDescent="0.3">
      <c r="A44" s="80">
        <v>1924</v>
      </c>
      <c r="B44" s="91" t="s">
        <v>15</v>
      </c>
      <c r="C44" s="91" t="s">
        <v>15</v>
      </c>
      <c r="D44" s="91" t="s">
        <v>15</v>
      </c>
      <c r="E44" s="91" t="s">
        <v>15</v>
      </c>
      <c r="F44" s="91" t="s">
        <v>15</v>
      </c>
      <c r="G44" s="91" t="s">
        <v>15</v>
      </c>
      <c r="H44" s="91" t="s">
        <v>15</v>
      </c>
      <c r="I44" s="91" t="s">
        <v>15</v>
      </c>
      <c r="J44" s="91" t="s">
        <v>15</v>
      </c>
      <c r="K44" s="91" t="s">
        <v>15</v>
      </c>
      <c r="L44" s="91" t="s">
        <v>15</v>
      </c>
      <c r="M44" s="91" t="s">
        <v>15</v>
      </c>
      <c r="N44" s="91" t="s">
        <v>15</v>
      </c>
      <c r="O44" s="91" t="s">
        <v>15</v>
      </c>
      <c r="P44" s="91" t="s">
        <v>15</v>
      </c>
      <c r="Q44" s="91" t="s">
        <v>15</v>
      </c>
      <c r="R44" s="91" t="s">
        <v>15</v>
      </c>
      <c r="S44" s="91" t="s">
        <v>15</v>
      </c>
      <c r="T44" s="91" t="s">
        <v>15</v>
      </c>
    </row>
    <row r="45" spans="1:20" ht="15.6" customHeight="1" x14ac:dyDescent="0.3">
      <c r="A45" s="80">
        <v>1925</v>
      </c>
      <c r="B45" s="91" t="s">
        <v>15</v>
      </c>
      <c r="C45" s="91" t="s">
        <v>15</v>
      </c>
      <c r="D45" s="91" t="s">
        <v>15</v>
      </c>
      <c r="E45" s="91" t="s">
        <v>15</v>
      </c>
      <c r="F45" s="91" t="s">
        <v>15</v>
      </c>
      <c r="G45" s="91" t="s">
        <v>15</v>
      </c>
      <c r="H45" s="91" t="s">
        <v>15</v>
      </c>
      <c r="I45" s="91" t="s">
        <v>15</v>
      </c>
      <c r="J45" s="91" t="s">
        <v>15</v>
      </c>
      <c r="K45" s="91" t="s">
        <v>15</v>
      </c>
      <c r="L45" s="91" t="s">
        <v>15</v>
      </c>
      <c r="M45" s="91" t="s">
        <v>15</v>
      </c>
      <c r="N45" s="91" t="s">
        <v>15</v>
      </c>
      <c r="O45" s="91" t="s">
        <v>15</v>
      </c>
      <c r="P45" s="91" t="s">
        <v>15</v>
      </c>
      <c r="Q45" s="91" t="s">
        <v>15</v>
      </c>
      <c r="R45" s="91" t="s">
        <v>15</v>
      </c>
      <c r="S45" s="91" t="s">
        <v>15</v>
      </c>
      <c r="T45" s="91" t="s">
        <v>15</v>
      </c>
    </row>
    <row r="46" spans="1:20" ht="15.6" customHeight="1" x14ac:dyDescent="0.3">
      <c r="A46" s="80">
        <v>1926</v>
      </c>
      <c r="B46" s="91" t="s">
        <v>15</v>
      </c>
      <c r="C46" s="91" t="s">
        <v>15</v>
      </c>
      <c r="D46" s="91" t="s">
        <v>15</v>
      </c>
      <c r="E46" s="91" t="s">
        <v>15</v>
      </c>
      <c r="F46" s="91" t="s">
        <v>15</v>
      </c>
      <c r="G46" s="91" t="s">
        <v>15</v>
      </c>
      <c r="H46" s="91" t="s">
        <v>15</v>
      </c>
      <c r="I46" s="91" t="s">
        <v>15</v>
      </c>
      <c r="J46" s="91" t="s">
        <v>15</v>
      </c>
      <c r="K46" s="91" t="s">
        <v>15</v>
      </c>
      <c r="L46" s="91" t="s">
        <v>15</v>
      </c>
      <c r="M46" s="91" t="s">
        <v>15</v>
      </c>
      <c r="N46" s="91" t="s">
        <v>15</v>
      </c>
      <c r="O46" s="91" t="s">
        <v>15</v>
      </c>
      <c r="P46" s="91" t="s">
        <v>15</v>
      </c>
      <c r="Q46" s="91" t="s">
        <v>15</v>
      </c>
      <c r="R46" s="91" t="s">
        <v>15</v>
      </c>
      <c r="S46" s="91" t="s">
        <v>15</v>
      </c>
      <c r="T46" s="91" t="s">
        <v>15</v>
      </c>
    </row>
    <row r="47" spans="1:20" ht="15.6" customHeight="1" x14ac:dyDescent="0.3">
      <c r="A47" s="80">
        <v>1927</v>
      </c>
      <c r="B47" s="91" t="s">
        <v>15</v>
      </c>
      <c r="C47" s="91" t="s">
        <v>15</v>
      </c>
      <c r="D47" s="91" t="s">
        <v>15</v>
      </c>
      <c r="E47" s="91" t="s">
        <v>15</v>
      </c>
      <c r="F47" s="91" t="s">
        <v>15</v>
      </c>
      <c r="G47" s="91" t="s">
        <v>15</v>
      </c>
      <c r="H47" s="91" t="s">
        <v>15</v>
      </c>
      <c r="I47" s="91" t="s">
        <v>15</v>
      </c>
      <c r="J47" s="91" t="s">
        <v>15</v>
      </c>
      <c r="K47" s="91" t="s">
        <v>15</v>
      </c>
      <c r="L47" s="91" t="s">
        <v>15</v>
      </c>
      <c r="M47" s="91" t="s">
        <v>15</v>
      </c>
      <c r="N47" s="91" t="s">
        <v>15</v>
      </c>
      <c r="O47" s="91" t="s">
        <v>15</v>
      </c>
      <c r="P47" s="91" t="s">
        <v>15</v>
      </c>
      <c r="Q47" s="91" t="s">
        <v>15</v>
      </c>
      <c r="R47" s="91" t="s">
        <v>15</v>
      </c>
      <c r="S47" s="91" t="s">
        <v>15</v>
      </c>
      <c r="T47" s="91" t="s">
        <v>15</v>
      </c>
    </row>
    <row r="48" spans="1:20" ht="15.6" customHeight="1" x14ac:dyDescent="0.3">
      <c r="A48" s="80">
        <v>1928</v>
      </c>
      <c r="B48" s="91" t="s">
        <v>15</v>
      </c>
      <c r="C48" s="91" t="s">
        <v>15</v>
      </c>
      <c r="D48" s="91" t="s">
        <v>15</v>
      </c>
      <c r="E48" s="91" t="s">
        <v>15</v>
      </c>
      <c r="F48" s="91" t="s">
        <v>15</v>
      </c>
      <c r="G48" s="91" t="s">
        <v>15</v>
      </c>
      <c r="H48" s="91" t="s">
        <v>15</v>
      </c>
      <c r="I48" s="91" t="s">
        <v>15</v>
      </c>
      <c r="J48" s="91" t="s">
        <v>15</v>
      </c>
      <c r="K48" s="91" t="s">
        <v>15</v>
      </c>
      <c r="L48" s="91" t="s">
        <v>15</v>
      </c>
      <c r="M48" s="91" t="s">
        <v>15</v>
      </c>
      <c r="N48" s="91" t="s">
        <v>15</v>
      </c>
      <c r="O48" s="91" t="s">
        <v>15</v>
      </c>
      <c r="P48" s="91" t="s">
        <v>15</v>
      </c>
      <c r="Q48" s="91" t="s">
        <v>15</v>
      </c>
      <c r="R48" s="91" t="s">
        <v>15</v>
      </c>
      <c r="S48" s="91" t="s">
        <v>15</v>
      </c>
      <c r="T48" s="91" t="s">
        <v>15</v>
      </c>
    </row>
    <row r="49" spans="1:20" ht="15.6" customHeight="1" x14ac:dyDescent="0.3">
      <c r="A49" s="80">
        <v>1929</v>
      </c>
      <c r="B49" s="91" t="s">
        <v>15</v>
      </c>
      <c r="C49" s="91" t="s">
        <v>15</v>
      </c>
      <c r="D49" s="91" t="s">
        <v>15</v>
      </c>
      <c r="E49" s="91" t="s">
        <v>15</v>
      </c>
      <c r="F49" s="91" t="s">
        <v>15</v>
      </c>
      <c r="G49" s="91" t="s">
        <v>15</v>
      </c>
      <c r="H49" s="91" t="s">
        <v>15</v>
      </c>
      <c r="I49" s="91" t="s">
        <v>15</v>
      </c>
      <c r="J49" s="91" t="s">
        <v>15</v>
      </c>
      <c r="K49" s="91" t="s">
        <v>15</v>
      </c>
      <c r="L49" s="91" t="s">
        <v>15</v>
      </c>
      <c r="M49" s="91" t="s">
        <v>15</v>
      </c>
      <c r="N49" s="91" t="s">
        <v>15</v>
      </c>
      <c r="O49" s="91" t="s">
        <v>15</v>
      </c>
      <c r="P49" s="91" t="s">
        <v>15</v>
      </c>
      <c r="Q49" s="91" t="s">
        <v>15</v>
      </c>
      <c r="R49" s="91" t="s">
        <v>15</v>
      </c>
      <c r="S49" s="91" t="s">
        <v>15</v>
      </c>
      <c r="T49" s="91" t="s">
        <v>15</v>
      </c>
    </row>
    <row r="50" spans="1:20" ht="15.6" customHeight="1" x14ac:dyDescent="0.3">
      <c r="A50" s="80">
        <v>1930</v>
      </c>
      <c r="B50" s="91" t="s">
        <v>15</v>
      </c>
      <c r="C50" s="91" t="s">
        <v>15</v>
      </c>
      <c r="D50" s="91" t="s">
        <v>15</v>
      </c>
      <c r="E50" s="91" t="s">
        <v>15</v>
      </c>
      <c r="F50" s="91" t="s">
        <v>15</v>
      </c>
      <c r="G50" s="91" t="s">
        <v>15</v>
      </c>
      <c r="H50" s="91" t="s">
        <v>15</v>
      </c>
      <c r="I50" s="91" t="s">
        <v>15</v>
      </c>
      <c r="J50" s="91" t="s">
        <v>15</v>
      </c>
      <c r="K50" s="91" t="s">
        <v>15</v>
      </c>
      <c r="L50" s="91" t="s">
        <v>15</v>
      </c>
      <c r="M50" s="91" t="s">
        <v>15</v>
      </c>
      <c r="N50" s="91" t="s">
        <v>15</v>
      </c>
      <c r="O50" s="91" t="s">
        <v>15</v>
      </c>
      <c r="P50" s="91" t="s">
        <v>15</v>
      </c>
      <c r="Q50" s="91" t="s">
        <v>15</v>
      </c>
      <c r="R50" s="91" t="s">
        <v>15</v>
      </c>
      <c r="S50" s="91" t="s">
        <v>15</v>
      </c>
      <c r="T50" s="91" t="s">
        <v>15</v>
      </c>
    </row>
    <row r="51" spans="1:20" ht="15.6" customHeight="1" x14ac:dyDescent="0.3">
      <c r="A51" s="80">
        <v>1931</v>
      </c>
      <c r="B51" s="91" t="s">
        <v>15</v>
      </c>
      <c r="C51" s="91" t="s">
        <v>15</v>
      </c>
      <c r="D51" s="91" t="s">
        <v>15</v>
      </c>
      <c r="E51" s="91" t="s">
        <v>15</v>
      </c>
      <c r="F51" s="91" t="s">
        <v>15</v>
      </c>
      <c r="G51" s="91" t="s">
        <v>15</v>
      </c>
      <c r="H51" s="91" t="s">
        <v>15</v>
      </c>
      <c r="I51" s="91" t="s">
        <v>15</v>
      </c>
      <c r="J51" s="91" t="s">
        <v>15</v>
      </c>
      <c r="K51" s="91" t="s">
        <v>15</v>
      </c>
      <c r="L51" s="91" t="s">
        <v>15</v>
      </c>
      <c r="M51" s="91" t="s">
        <v>15</v>
      </c>
      <c r="N51" s="91" t="s">
        <v>15</v>
      </c>
      <c r="O51" s="91" t="s">
        <v>15</v>
      </c>
      <c r="P51" s="91" t="s">
        <v>15</v>
      </c>
      <c r="Q51" s="91" t="s">
        <v>15</v>
      </c>
      <c r="R51" s="91" t="s">
        <v>15</v>
      </c>
      <c r="S51" s="91" t="s">
        <v>15</v>
      </c>
      <c r="T51" s="91" t="s">
        <v>15</v>
      </c>
    </row>
    <row r="52" spans="1:20" ht="15.6" customHeight="1" x14ac:dyDescent="0.3">
      <c r="A52" s="80">
        <v>1932</v>
      </c>
      <c r="B52" s="91" t="s">
        <v>15</v>
      </c>
      <c r="C52" s="91" t="s">
        <v>15</v>
      </c>
      <c r="D52" s="91" t="s">
        <v>15</v>
      </c>
      <c r="E52" s="91" t="s">
        <v>15</v>
      </c>
      <c r="F52" s="91" t="s">
        <v>15</v>
      </c>
      <c r="G52" s="91" t="s">
        <v>15</v>
      </c>
      <c r="H52" s="91" t="s">
        <v>15</v>
      </c>
      <c r="I52" s="91" t="s">
        <v>15</v>
      </c>
      <c r="J52" s="91" t="s">
        <v>15</v>
      </c>
      <c r="K52" s="91" t="s">
        <v>15</v>
      </c>
      <c r="L52" s="91" t="s">
        <v>15</v>
      </c>
      <c r="M52" s="91" t="s">
        <v>15</v>
      </c>
      <c r="N52" s="91" t="s">
        <v>15</v>
      </c>
      <c r="O52" s="91" t="s">
        <v>15</v>
      </c>
      <c r="P52" s="91" t="s">
        <v>15</v>
      </c>
      <c r="Q52" s="91" t="s">
        <v>15</v>
      </c>
      <c r="R52" s="91" t="s">
        <v>15</v>
      </c>
      <c r="S52" s="91" t="s">
        <v>15</v>
      </c>
      <c r="T52" s="91" t="s">
        <v>15</v>
      </c>
    </row>
    <row r="53" spans="1:20" ht="15.6" customHeight="1" x14ac:dyDescent="0.3">
      <c r="A53" s="80">
        <v>1933</v>
      </c>
      <c r="B53" s="93">
        <f>C53+F53</f>
        <v>357</v>
      </c>
      <c r="C53" s="93">
        <f>'RyO3378'!U53</f>
        <v>288</v>
      </c>
      <c r="D53" s="91" t="s">
        <v>15</v>
      </c>
      <c r="E53" s="91" t="s">
        <v>15</v>
      </c>
      <c r="F53" s="93">
        <f>'RyO3378'!X53+'RyO3378'!AE53</f>
        <v>69</v>
      </c>
      <c r="G53" s="93">
        <f>B53</f>
        <v>357</v>
      </c>
      <c r="H53" s="93">
        <f>'RyO3378'!C53</f>
        <v>131</v>
      </c>
      <c r="I53" s="91" t="s">
        <v>15</v>
      </c>
      <c r="J53" s="93">
        <f>'RyO3378'!E53</f>
        <v>0</v>
      </c>
      <c r="K53" s="93">
        <f>'RyO3378'!F53</f>
        <v>10</v>
      </c>
      <c r="L53" s="93">
        <f>'RyO3378'!G53</f>
        <v>30</v>
      </c>
      <c r="M53" s="91" t="s">
        <v>15</v>
      </c>
      <c r="N53" s="91" t="s">
        <v>15</v>
      </c>
      <c r="O53" s="93">
        <f>'RyO3378'!M53+'RyO3378'!K53</f>
        <v>9</v>
      </c>
      <c r="P53" s="93">
        <f>'RyO3378'!N53</f>
        <v>0</v>
      </c>
      <c r="Q53" s="91" t="s">
        <v>15</v>
      </c>
      <c r="R53" s="91" t="s">
        <v>15</v>
      </c>
      <c r="S53" s="91" t="s">
        <v>15</v>
      </c>
      <c r="T53" s="93">
        <f>G53-H53-J53-K53-L53-O53-P53</f>
        <v>177</v>
      </c>
    </row>
    <row r="54" spans="1:20" ht="15.6" customHeight="1" x14ac:dyDescent="0.3">
      <c r="A54" s="80">
        <v>1934</v>
      </c>
      <c r="B54" s="93">
        <f t="shared" ref="B54:B98" si="0">C54+F54</f>
        <v>425</v>
      </c>
      <c r="C54" s="93">
        <f>'RyO3378'!U54</f>
        <v>332</v>
      </c>
      <c r="D54" s="91" t="s">
        <v>15</v>
      </c>
      <c r="E54" s="91" t="s">
        <v>15</v>
      </c>
      <c r="F54" s="93">
        <f>'RyO3378'!X54+'RyO3378'!AE54</f>
        <v>93</v>
      </c>
      <c r="G54" s="93">
        <f t="shared" ref="G54:G98" si="1">B54</f>
        <v>425</v>
      </c>
      <c r="H54" s="93">
        <f>'RyO3378'!C54</f>
        <v>191</v>
      </c>
      <c r="I54" s="91" t="s">
        <v>15</v>
      </c>
      <c r="J54" s="93">
        <f>'RyO3378'!E54</f>
        <v>2</v>
      </c>
      <c r="K54" s="93">
        <f>'RyO3378'!F54</f>
        <v>-13</v>
      </c>
      <c r="L54" s="93">
        <f>'RyO3378'!G54</f>
        <v>42</v>
      </c>
      <c r="M54" s="91" t="s">
        <v>15</v>
      </c>
      <c r="N54" s="91" t="s">
        <v>15</v>
      </c>
      <c r="O54" s="93">
        <f>'RyO3378'!M54+'RyO3378'!K54</f>
        <v>14</v>
      </c>
      <c r="P54" s="93">
        <f>'RyO3378'!N54</f>
        <v>14</v>
      </c>
      <c r="Q54" s="91" t="s">
        <v>15</v>
      </c>
      <c r="R54" s="91" t="s">
        <v>15</v>
      </c>
      <c r="S54" s="91" t="s">
        <v>15</v>
      </c>
      <c r="T54" s="93">
        <f t="shared" ref="T54:T97" si="2">G54-H54-J54-K54-L54-O54-P54</f>
        <v>175</v>
      </c>
    </row>
    <row r="55" spans="1:20" ht="15.6" customHeight="1" x14ac:dyDescent="0.3">
      <c r="A55" s="80">
        <v>1935</v>
      </c>
      <c r="B55" s="93">
        <f t="shared" si="0"/>
        <v>484</v>
      </c>
      <c r="C55" s="93">
        <f>'RyO3378'!U55</f>
        <v>363</v>
      </c>
      <c r="D55" s="91" t="s">
        <v>15</v>
      </c>
      <c r="E55" s="91" t="s">
        <v>15</v>
      </c>
      <c r="F55" s="93">
        <f>'RyO3378'!X55+'RyO3378'!AE55</f>
        <v>121</v>
      </c>
      <c r="G55" s="93">
        <f t="shared" si="1"/>
        <v>484</v>
      </c>
      <c r="H55" s="93">
        <f>'RyO3378'!C55</f>
        <v>335</v>
      </c>
      <c r="I55" s="91" t="s">
        <v>15</v>
      </c>
      <c r="J55" s="93">
        <f>'RyO3378'!E55</f>
        <v>5</v>
      </c>
      <c r="K55" s="93">
        <f>'RyO3378'!F55</f>
        <v>-27</v>
      </c>
      <c r="L55" s="93">
        <f>'RyO3378'!G55</f>
        <v>47</v>
      </c>
      <c r="M55" s="91" t="s">
        <v>15</v>
      </c>
      <c r="N55" s="91" t="s">
        <v>15</v>
      </c>
      <c r="O55" s="93">
        <f>'RyO3378'!M55+'RyO3378'!K55</f>
        <v>14</v>
      </c>
      <c r="P55" s="93">
        <f>'RyO3378'!N55</f>
        <v>14</v>
      </c>
      <c r="Q55" s="91" t="s">
        <v>15</v>
      </c>
      <c r="R55" s="91" t="s">
        <v>15</v>
      </c>
      <c r="S55" s="91" t="s">
        <v>15</v>
      </c>
      <c r="T55" s="93">
        <f t="shared" si="2"/>
        <v>96</v>
      </c>
    </row>
    <row r="56" spans="1:20" ht="15.6" customHeight="1" x14ac:dyDescent="0.3">
      <c r="A56" s="80">
        <v>1936</v>
      </c>
      <c r="B56" s="93">
        <f t="shared" si="0"/>
        <v>585</v>
      </c>
      <c r="C56" s="93">
        <f>'RyO3378'!U56</f>
        <v>454</v>
      </c>
      <c r="D56" s="91" t="s">
        <v>15</v>
      </c>
      <c r="E56" s="91" t="s">
        <v>15</v>
      </c>
      <c r="F56" s="93">
        <f>'RyO3378'!X56+'RyO3378'!AE56</f>
        <v>131</v>
      </c>
      <c r="G56" s="93">
        <f t="shared" si="1"/>
        <v>585</v>
      </c>
      <c r="H56" s="93">
        <f>'RyO3378'!C56</f>
        <v>322</v>
      </c>
      <c r="I56" s="91" t="s">
        <v>15</v>
      </c>
      <c r="J56" s="93">
        <f>'RyO3378'!E56</f>
        <v>15</v>
      </c>
      <c r="K56" s="93">
        <f>'RyO3378'!F56</f>
        <v>11</v>
      </c>
      <c r="L56" s="93">
        <f>'RyO3378'!G56</f>
        <v>61</v>
      </c>
      <c r="M56" s="91" t="s">
        <v>15</v>
      </c>
      <c r="N56" s="91" t="s">
        <v>15</v>
      </c>
      <c r="O56" s="93">
        <f>'RyO3378'!M56+'RyO3378'!K56</f>
        <v>14</v>
      </c>
      <c r="P56" s="93">
        <f>'RyO3378'!N56</f>
        <v>14</v>
      </c>
      <c r="Q56" s="91" t="s">
        <v>15</v>
      </c>
      <c r="R56" s="91" t="s">
        <v>15</v>
      </c>
      <c r="S56" s="91" t="s">
        <v>15</v>
      </c>
      <c r="T56" s="93">
        <f t="shared" si="2"/>
        <v>148</v>
      </c>
    </row>
    <row r="57" spans="1:20" ht="15.6" customHeight="1" x14ac:dyDescent="0.3">
      <c r="A57" s="80">
        <v>1937</v>
      </c>
      <c r="B57" s="93">
        <f t="shared" si="0"/>
        <v>603</v>
      </c>
      <c r="C57" s="93">
        <f>'RyO3378'!U57</f>
        <v>504</v>
      </c>
      <c r="D57" s="91" t="s">
        <v>15</v>
      </c>
      <c r="E57" s="91" t="s">
        <v>15</v>
      </c>
      <c r="F57" s="93">
        <f>'RyO3378'!X57+'RyO3378'!AE57</f>
        <v>99</v>
      </c>
      <c r="G57" s="93">
        <f t="shared" si="1"/>
        <v>603</v>
      </c>
      <c r="H57" s="93">
        <f>'RyO3378'!C57</f>
        <v>202</v>
      </c>
      <c r="I57" s="91" t="s">
        <v>15</v>
      </c>
      <c r="J57" s="93">
        <f>'RyO3378'!E57</f>
        <v>17</v>
      </c>
      <c r="K57" s="93">
        <f>'RyO3378'!F57</f>
        <v>25</v>
      </c>
      <c r="L57" s="93">
        <f>'RyO3378'!G57</f>
        <v>53</v>
      </c>
      <c r="M57" s="91" t="s">
        <v>15</v>
      </c>
      <c r="N57" s="91" t="s">
        <v>15</v>
      </c>
      <c r="O57" s="93">
        <f>'RyO3378'!M57+'RyO3378'!K57</f>
        <v>110.3</v>
      </c>
      <c r="P57" s="93">
        <f>'RyO3378'!N57</f>
        <v>16.700000000000003</v>
      </c>
      <c r="Q57" s="91" t="s">
        <v>15</v>
      </c>
      <c r="R57" s="91" t="s">
        <v>15</v>
      </c>
      <c r="S57" s="91" t="s">
        <v>15</v>
      </c>
      <c r="T57" s="93">
        <f t="shared" si="2"/>
        <v>179</v>
      </c>
    </row>
    <row r="58" spans="1:20" ht="15.6" customHeight="1" x14ac:dyDescent="0.3">
      <c r="A58" s="80">
        <v>1938</v>
      </c>
      <c r="B58" s="93">
        <f t="shared" si="0"/>
        <v>676</v>
      </c>
      <c r="C58" s="93">
        <f>'RyO3378'!U58</f>
        <v>566</v>
      </c>
      <c r="D58" s="91" t="s">
        <v>15</v>
      </c>
      <c r="E58" s="91" t="s">
        <v>15</v>
      </c>
      <c r="F58" s="93">
        <f>'RyO3378'!X58+'RyO3378'!AE58</f>
        <v>110</v>
      </c>
      <c r="G58" s="93">
        <f t="shared" si="1"/>
        <v>676</v>
      </c>
      <c r="H58" s="93">
        <f>'RyO3378'!C58</f>
        <v>212</v>
      </c>
      <c r="I58" s="91" t="s">
        <v>15</v>
      </c>
      <c r="J58" s="93">
        <f>'RyO3378'!E58</f>
        <v>31</v>
      </c>
      <c r="K58" s="93">
        <f>'RyO3378'!F58</f>
        <v>118</v>
      </c>
      <c r="L58" s="93">
        <f>'RyO3378'!G58</f>
        <v>75</v>
      </c>
      <c r="M58" s="91" t="s">
        <v>15</v>
      </c>
      <c r="N58" s="91" t="s">
        <v>15</v>
      </c>
      <c r="O58" s="93">
        <f>'RyO3378'!M58+'RyO3378'!K58</f>
        <v>19</v>
      </c>
      <c r="P58" s="93">
        <f>'RyO3378'!N58</f>
        <v>20</v>
      </c>
      <c r="Q58" s="91" t="s">
        <v>15</v>
      </c>
      <c r="R58" s="91" t="s">
        <v>15</v>
      </c>
      <c r="S58" s="91" t="s">
        <v>15</v>
      </c>
      <c r="T58" s="93">
        <f t="shared" si="2"/>
        <v>201</v>
      </c>
    </row>
    <row r="59" spans="1:20" ht="15.6" customHeight="1" x14ac:dyDescent="0.3">
      <c r="A59" s="80">
        <v>1939</v>
      </c>
      <c r="B59" s="93">
        <f t="shared" si="0"/>
        <v>759</v>
      </c>
      <c r="C59" s="93">
        <f>'RyO3378'!U59</f>
        <v>647</v>
      </c>
      <c r="D59" s="91" t="s">
        <v>15</v>
      </c>
      <c r="E59" s="91" t="s">
        <v>15</v>
      </c>
      <c r="F59" s="93">
        <f>'RyO3378'!X59+'RyO3378'!AE59</f>
        <v>112</v>
      </c>
      <c r="G59" s="93">
        <f t="shared" si="1"/>
        <v>759</v>
      </c>
      <c r="H59" s="93">
        <f>'RyO3378'!C59</f>
        <v>210</v>
      </c>
      <c r="I59" s="91" t="s">
        <v>15</v>
      </c>
      <c r="J59" s="93">
        <f>'RyO3378'!E59</f>
        <v>102</v>
      </c>
      <c r="K59" s="93">
        <f>'RyO3378'!F59</f>
        <v>121</v>
      </c>
      <c r="L59" s="93">
        <f>'RyO3378'!G59</f>
        <v>94</v>
      </c>
      <c r="M59" s="91" t="s">
        <v>15</v>
      </c>
      <c r="N59" s="91" t="s">
        <v>15</v>
      </c>
      <c r="O59" s="93">
        <f>'RyO3378'!M59+'RyO3378'!K59</f>
        <v>17</v>
      </c>
      <c r="P59" s="93">
        <f>'RyO3378'!N59</f>
        <v>16</v>
      </c>
      <c r="Q59" s="91" t="s">
        <v>15</v>
      </c>
      <c r="R59" s="91" t="s">
        <v>15</v>
      </c>
      <c r="S59" s="91" t="s">
        <v>15</v>
      </c>
      <c r="T59" s="93">
        <f t="shared" si="2"/>
        <v>199</v>
      </c>
    </row>
    <row r="60" spans="1:20" ht="15.6" customHeight="1" x14ac:dyDescent="0.3">
      <c r="A60" s="80">
        <v>1940</v>
      </c>
      <c r="B60" s="93">
        <f t="shared" si="0"/>
        <v>963</v>
      </c>
      <c r="C60" s="93">
        <f>'RyO3378'!U60</f>
        <v>747</v>
      </c>
      <c r="D60" s="91" t="s">
        <v>15</v>
      </c>
      <c r="E60" s="91" t="s">
        <v>15</v>
      </c>
      <c r="F60" s="93">
        <f>'RyO3378'!X60+'RyO3378'!AE60</f>
        <v>216</v>
      </c>
      <c r="G60" s="93">
        <f t="shared" si="1"/>
        <v>963</v>
      </c>
      <c r="H60" s="93">
        <f>'RyO3378'!C60</f>
        <v>310</v>
      </c>
      <c r="I60" s="91" t="s">
        <v>15</v>
      </c>
      <c r="J60" s="93">
        <f>'RyO3378'!E60</f>
        <v>296</v>
      </c>
      <c r="K60" s="93">
        <f>'RyO3378'!F60</f>
        <v>12</v>
      </c>
      <c r="L60" s="93">
        <f>'RyO3378'!G60</f>
        <v>85</v>
      </c>
      <c r="M60" s="91" t="s">
        <v>15</v>
      </c>
      <c r="N60" s="91" t="s">
        <v>15</v>
      </c>
      <c r="O60" s="93">
        <f>'RyO3378'!M60+'RyO3378'!K60</f>
        <v>16</v>
      </c>
      <c r="P60" s="93">
        <f>'RyO3378'!N60</f>
        <v>3</v>
      </c>
      <c r="Q60" s="91" t="s">
        <v>15</v>
      </c>
      <c r="R60" s="91" t="s">
        <v>15</v>
      </c>
      <c r="S60" s="91" t="s">
        <v>15</v>
      </c>
      <c r="T60" s="93">
        <f t="shared" si="2"/>
        <v>241</v>
      </c>
    </row>
    <row r="61" spans="1:20" ht="15.6" customHeight="1" x14ac:dyDescent="0.3">
      <c r="A61" s="80">
        <v>1941</v>
      </c>
      <c r="B61" s="93">
        <f t="shared" si="0"/>
        <v>1086</v>
      </c>
      <c r="C61" s="93">
        <f>'RyO3378'!U61</f>
        <v>867</v>
      </c>
      <c r="D61" s="91" t="s">
        <v>15</v>
      </c>
      <c r="E61" s="91" t="s">
        <v>15</v>
      </c>
      <c r="F61" s="93">
        <f>'RyO3378'!X61+'RyO3378'!AE61</f>
        <v>219</v>
      </c>
      <c r="G61" s="93">
        <f t="shared" si="1"/>
        <v>1086</v>
      </c>
      <c r="H61" s="93">
        <f>'RyO3378'!C61</f>
        <v>300</v>
      </c>
      <c r="I61" s="91" t="s">
        <v>15</v>
      </c>
      <c r="J61" s="93">
        <f>'RyO3378'!E61</f>
        <v>442</v>
      </c>
      <c r="K61" s="93">
        <f>'RyO3378'!F61</f>
        <v>12</v>
      </c>
      <c r="L61" s="93">
        <f>'RyO3378'!G61</f>
        <v>90</v>
      </c>
      <c r="M61" s="91" t="s">
        <v>15</v>
      </c>
      <c r="N61" s="91" t="s">
        <v>15</v>
      </c>
      <c r="O61" s="93">
        <f>'RyO3378'!M61+'RyO3378'!K61</f>
        <v>15</v>
      </c>
      <c r="P61" s="93">
        <f>'RyO3378'!N61</f>
        <v>10</v>
      </c>
      <c r="Q61" s="91" t="s">
        <v>15</v>
      </c>
      <c r="R61" s="91" t="s">
        <v>15</v>
      </c>
      <c r="S61" s="91" t="s">
        <v>15</v>
      </c>
      <c r="T61" s="93">
        <f t="shared" si="2"/>
        <v>217</v>
      </c>
    </row>
    <row r="62" spans="1:20" ht="15.6" customHeight="1" x14ac:dyDescent="0.3">
      <c r="A62" s="80">
        <v>1942</v>
      </c>
      <c r="B62" s="93">
        <f t="shared" si="0"/>
        <v>1520</v>
      </c>
      <c r="C62" s="93">
        <f>'RyO3378'!U62</f>
        <v>1096</v>
      </c>
      <c r="D62" s="91" t="s">
        <v>15</v>
      </c>
      <c r="E62" s="91" t="s">
        <v>15</v>
      </c>
      <c r="F62" s="93">
        <f>'RyO3378'!X62+'RyO3378'!AE62</f>
        <v>424</v>
      </c>
      <c r="G62" s="93">
        <f t="shared" si="1"/>
        <v>1520</v>
      </c>
      <c r="H62" s="93">
        <f>'RyO3378'!C62</f>
        <v>493</v>
      </c>
      <c r="I62" s="91" t="s">
        <v>15</v>
      </c>
      <c r="J62" s="93">
        <f>'RyO3378'!E62</f>
        <v>581</v>
      </c>
      <c r="K62" s="93">
        <f>'RyO3378'!F62</f>
        <v>12</v>
      </c>
      <c r="L62" s="93">
        <f>'RyO3378'!G62</f>
        <v>133</v>
      </c>
      <c r="M62" s="91" t="s">
        <v>15</v>
      </c>
      <c r="N62" s="91" t="s">
        <v>15</v>
      </c>
      <c r="O62" s="93">
        <f>'RyO3378'!M62+'RyO3378'!K62</f>
        <v>21</v>
      </c>
      <c r="P62" s="93">
        <f>'RyO3378'!N62</f>
        <v>74</v>
      </c>
      <c r="Q62" s="91" t="s">
        <v>15</v>
      </c>
      <c r="R62" s="91" t="s">
        <v>15</v>
      </c>
      <c r="S62" s="91" t="s">
        <v>15</v>
      </c>
      <c r="T62" s="93">
        <f t="shared" si="2"/>
        <v>206</v>
      </c>
    </row>
    <row r="63" spans="1:20" ht="15.6" customHeight="1" x14ac:dyDescent="0.3">
      <c r="A63" s="80">
        <v>1943</v>
      </c>
      <c r="B63" s="93">
        <f t="shared" si="0"/>
        <v>2388</v>
      </c>
      <c r="C63" s="93">
        <f>'RyO3378'!U63</f>
        <v>1614</v>
      </c>
      <c r="D63" s="91" t="s">
        <v>15</v>
      </c>
      <c r="E63" s="91" t="s">
        <v>15</v>
      </c>
      <c r="F63" s="93">
        <f>'RyO3378'!X63+'RyO3378'!AE63</f>
        <v>774</v>
      </c>
      <c r="G63" s="93">
        <f t="shared" si="1"/>
        <v>2388</v>
      </c>
      <c r="H63" s="93">
        <f>'RyO3378'!C63</f>
        <v>1174</v>
      </c>
      <c r="I63" s="91" t="s">
        <v>15</v>
      </c>
      <c r="J63" s="93">
        <f>'RyO3378'!E63</f>
        <v>522</v>
      </c>
      <c r="K63" s="93">
        <f>'RyO3378'!F63</f>
        <v>9</v>
      </c>
      <c r="L63" s="93">
        <f>'RyO3378'!G63</f>
        <v>202</v>
      </c>
      <c r="M63" s="91" t="s">
        <v>15</v>
      </c>
      <c r="N63" s="91" t="s">
        <v>15</v>
      </c>
      <c r="O63" s="93">
        <f>'RyO3378'!M63+'RyO3378'!K63</f>
        <v>30</v>
      </c>
      <c r="P63" s="93">
        <f>'RyO3378'!N63</f>
        <v>115</v>
      </c>
      <c r="Q63" s="91" t="s">
        <v>15</v>
      </c>
      <c r="R63" s="91" t="s">
        <v>15</v>
      </c>
      <c r="S63" s="91" t="s">
        <v>15</v>
      </c>
      <c r="T63" s="93">
        <f t="shared" si="2"/>
        <v>336</v>
      </c>
    </row>
    <row r="64" spans="1:20" ht="15.6" customHeight="1" x14ac:dyDescent="0.3">
      <c r="A64" s="80">
        <v>1944</v>
      </c>
      <c r="B64" s="93">
        <f t="shared" si="0"/>
        <v>2964</v>
      </c>
      <c r="C64" s="93">
        <f>'RyO3378'!U64</f>
        <v>1882</v>
      </c>
      <c r="D64" s="91" t="s">
        <v>15</v>
      </c>
      <c r="E64" s="91" t="s">
        <v>15</v>
      </c>
      <c r="F64" s="93">
        <f>'RyO3378'!X64+'RyO3378'!AE64</f>
        <v>1082</v>
      </c>
      <c r="G64" s="93">
        <f t="shared" si="1"/>
        <v>2964</v>
      </c>
      <c r="H64" s="93">
        <f>'RyO3378'!C64</f>
        <v>1357</v>
      </c>
      <c r="I64" s="91" t="s">
        <v>15</v>
      </c>
      <c r="J64" s="93">
        <f>'RyO3378'!E64</f>
        <v>618</v>
      </c>
      <c r="K64" s="93">
        <f>'RyO3378'!F64</f>
        <v>-2</v>
      </c>
      <c r="L64" s="93">
        <f>'RyO3378'!G64</f>
        <v>436</v>
      </c>
      <c r="M64" s="91" t="s">
        <v>15</v>
      </c>
      <c r="N64" s="91" t="s">
        <v>15</v>
      </c>
      <c r="O64" s="93">
        <f>'RyO3378'!M64+'RyO3378'!K64</f>
        <v>73</v>
      </c>
      <c r="P64" s="93">
        <f>'RyO3378'!N64</f>
        <v>123</v>
      </c>
      <c r="Q64" s="91" t="s">
        <v>15</v>
      </c>
      <c r="R64" s="91" t="s">
        <v>15</v>
      </c>
      <c r="S64" s="91" t="s">
        <v>15</v>
      </c>
      <c r="T64" s="93">
        <f t="shared" si="2"/>
        <v>359</v>
      </c>
    </row>
    <row r="65" spans="1:20" ht="15.6" customHeight="1" x14ac:dyDescent="0.3">
      <c r="A65" s="80">
        <v>1945</v>
      </c>
      <c r="B65" s="93">
        <f t="shared" si="0"/>
        <v>3162</v>
      </c>
      <c r="C65" s="93">
        <f>'RyO3378'!U65</f>
        <v>1783</v>
      </c>
      <c r="D65" s="91" t="s">
        <v>15</v>
      </c>
      <c r="E65" s="91" t="s">
        <v>15</v>
      </c>
      <c r="F65" s="93">
        <f>'RyO3378'!X65+'RyO3378'!AE65</f>
        <v>1379</v>
      </c>
      <c r="G65" s="93">
        <f t="shared" si="1"/>
        <v>3162</v>
      </c>
      <c r="H65" s="93">
        <f>'RyO3378'!C65</f>
        <v>1801</v>
      </c>
      <c r="I65" s="91" t="s">
        <v>15</v>
      </c>
      <c r="J65" s="93">
        <f>'RyO3378'!E65</f>
        <v>693</v>
      </c>
      <c r="K65" s="93">
        <f>'RyO3378'!F65</f>
        <v>0</v>
      </c>
      <c r="L65" s="93">
        <f>'RyO3378'!G65</f>
        <v>474</v>
      </c>
      <c r="M65" s="91" t="s">
        <v>15</v>
      </c>
      <c r="N65" s="91" t="s">
        <v>15</v>
      </c>
      <c r="O65" s="93">
        <f>'RyO3378'!M65+'RyO3378'!K65</f>
        <v>341</v>
      </c>
      <c r="P65" s="93">
        <f>'RyO3378'!N65</f>
        <v>0</v>
      </c>
      <c r="Q65" s="91" t="s">
        <v>15</v>
      </c>
      <c r="R65" s="91" t="s">
        <v>15</v>
      </c>
      <c r="S65" s="91" t="s">
        <v>15</v>
      </c>
      <c r="T65" s="93">
        <f t="shared" si="2"/>
        <v>-147</v>
      </c>
    </row>
    <row r="66" spans="1:20" ht="15.6" customHeight="1" x14ac:dyDescent="0.3">
      <c r="A66" s="80">
        <v>1946</v>
      </c>
      <c r="B66" s="93">
        <f t="shared" si="0"/>
        <v>2998</v>
      </c>
      <c r="C66" s="93">
        <f>'RyO3378'!U66</f>
        <v>1866</v>
      </c>
      <c r="D66" s="91" t="s">
        <v>15</v>
      </c>
      <c r="E66" s="91" t="s">
        <v>15</v>
      </c>
      <c r="F66" s="93">
        <f>'RyO3378'!X66+'RyO3378'!AE66</f>
        <v>1132</v>
      </c>
      <c r="G66" s="93">
        <f t="shared" si="1"/>
        <v>2998</v>
      </c>
      <c r="H66" s="93">
        <f>'RyO3378'!C66</f>
        <v>1313</v>
      </c>
      <c r="I66" s="91" t="s">
        <v>15</v>
      </c>
      <c r="J66" s="93">
        <f>'RyO3378'!E66</f>
        <v>977</v>
      </c>
      <c r="K66" s="93">
        <f>'RyO3378'!F66</f>
        <v>-1</v>
      </c>
      <c r="L66" s="93">
        <f>'RyO3378'!G66</f>
        <v>607</v>
      </c>
      <c r="M66" s="91" t="s">
        <v>15</v>
      </c>
      <c r="N66" s="91" t="s">
        <v>15</v>
      </c>
      <c r="O66" s="93">
        <f>'RyO3378'!M66+'RyO3378'!K66</f>
        <v>360</v>
      </c>
      <c r="P66" s="93">
        <f>'RyO3378'!N66</f>
        <v>0</v>
      </c>
      <c r="Q66" s="91" t="s">
        <v>15</v>
      </c>
      <c r="R66" s="91" t="s">
        <v>15</v>
      </c>
      <c r="S66" s="91" t="s">
        <v>15</v>
      </c>
      <c r="T66" s="93">
        <f t="shared" si="2"/>
        <v>-258</v>
      </c>
    </row>
    <row r="67" spans="1:20" ht="15.6" customHeight="1" x14ac:dyDescent="0.3">
      <c r="A67" s="80">
        <v>1947</v>
      </c>
      <c r="B67" s="93">
        <f t="shared" si="0"/>
        <v>2956</v>
      </c>
      <c r="C67" s="93">
        <f>'RyO3378'!U67</f>
        <v>1891</v>
      </c>
      <c r="D67" s="91" t="s">
        <v>15</v>
      </c>
      <c r="E67" s="91" t="s">
        <v>15</v>
      </c>
      <c r="F67" s="93">
        <f>'RyO3378'!X67+'RyO3378'!AE67</f>
        <v>1065</v>
      </c>
      <c r="G67" s="93">
        <f t="shared" si="1"/>
        <v>2956</v>
      </c>
      <c r="H67" s="93">
        <f>'RyO3378'!C67</f>
        <v>777</v>
      </c>
      <c r="I67" s="91" t="s">
        <v>15</v>
      </c>
      <c r="J67" s="93">
        <f>'RyO3378'!E67</f>
        <v>965</v>
      </c>
      <c r="K67" s="93">
        <f>'RyO3378'!F67</f>
        <v>-7</v>
      </c>
      <c r="L67" s="93">
        <f>'RyO3378'!G67</f>
        <v>836</v>
      </c>
      <c r="M67" s="91" t="s">
        <v>15</v>
      </c>
      <c r="N67" s="91" t="s">
        <v>15</v>
      </c>
      <c r="O67" s="93">
        <f>'RyO3378'!M67+'RyO3378'!K67</f>
        <v>482</v>
      </c>
      <c r="P67" s="93">
        <f>'RyO3378'!N67</f>
        <v>1</v>
      </c>
      <c r="Q67" s="91" t="s">
        <v>15</v>
      </c>
      <c r="R67" s="91" t="s">
        <v>15</v>
      </c>
      <c r="S67" s="91" t="s">
        <v>15</v>
      </c>
      <c r="T67" s="93">
        <f t="shared" si="2"/>
        <v>-98</v>
      </c>
    </row>
    <row r="68" spans="1:20" ht="15.6" customHeight="1" x14ac:dyDescent="0.3">
      <c r="A68" s="80">
        <v>1948</v>
      </c>
      <c r="B68" s="93">
        <f t="shared" si="0"/>
        <v>3203</v>
      </c>
      <c r="C68" s="93">
        <f>'RyO3378'!U68</f>
        <v>2251</v>
      </c>
      <c r="D68" s="91" t="s">
        <v>15</v>
      </c>
      <c r="E68" s="91" t="s">
        <v>15</v>
      </c>
      <c r="F68" s="93">
        <f>'RyO3378'!X68+'RyO3378'!AE68</f>
        <v>952</v>
      </c>
      <c r="G68" s="93">
        <f t="shared" si="1"/>
        <v>3203</v>
      </c>
      <c r="H68" s="93">
        <f>'RyO3378'!C68</f>
        <v>824</v>
      </c>
      <c r="I68" s="91" t="s">
        <v>15</v>
      </c>
      <c r="J68" s="93">
        <f>'RyO3378'!E68</f>
        <v>1424</v>
      </c>
      <c r="K68" s="93">
        <f>'RyO3378'!F68</f>
        <v>0</v>
      </c>
      <c r="L68" s="93">
        <f>'RyO3378'!G68</f>
        <v>832</v>
      </c>
      <c r="M68" s="91" t="s">
        <v>15</v>
      </c>
      <c r="N68" s="91" t="s">
        <v>15</v>
      </c>
      <c r="O68" s="93">
        <f>'RyO3378'!M68+'RyO3378'!K68</f>
        <v>362</v>
      </c>
      <c r="P68" s="93">
        <f>'RyO3378'!N68</f>
        <v>1</v>
      </c>
      <c r="Q68" s="91" t="s">
        <v>15</v>
      </c>
      <c r="R68" s="91" t="s">
        <v>15</v>
      </c>
      <c r="S68" s="91" t="s">
        <v>15</v>
      </c>
      <c r="T68" s="93">
        <f t="shared" si="2"/>
        <v>-240</v>
      </c>
    </row>
    <row r="69" spans="1:20" ht="15.6" customHeight="1" x14ac:dyDescent="0.3">
      <c r="A69" s="80">
        <v>1949</v>
      </c>
      <c r="B69" s="93">
        <f t="shared" si="0"/>
        <v>3651</v>
      </c>
      <c r="C69" s="93">
        <f>'RyO3378'!U69</f>
        <v>2520</v>
      </c>
      <c r="D69" s="91" t="s">
        <v>15</v>
      </c>
      <c r="E69" s="91" t="s">
        <v>15</v>
      </c>
      <c r="F69" s="93">
        <f>'RyO3378'!X69+'RyO3378'!AE69</f>
        <v>1131</v>
      </c>
      <c r="G69" s="93">
        <f t="shared" si="1"/>
        <v>3651</v>
      </c>
      <c r="H69" s="93">
        <f>'RyO3378'!C69</f>
        <v>1402</v>
      </c>
      <c r="I69" s="91" t="s">
        <v>15</v>
      </c>
      <c r="J69" s="93">
        <f>'RyO3378'!E69</f>
        <v>1935</v>
      </c>
      <c r="K69" s="93">
        <f>'RyO3378'!F69</f>
        <v>-25</v>
      </c>
      <c r="L69" s="93">
        <f>'RyO3378'!G69</f>
        <v>455</v>
      </c>
      <c r="M69" s="91" t="s">
        <v>15</v>
      </c>
      <c r="N69" s="91" t="s">
        <v>15</v>
      </c>
      <c r="O69" s="93">
        <f>'RyO3378'!M69+'RyO3378'!K69</f>
        <v>266</v>
      </c>
      <c r="P69" s="93">
        <f>'RyO3378'!N69</f>
        <v>7</v>
      </c>
      <c r="Q69" s="91" t="s">
        <v>15</v>
      </c>
      <c r="R69" s="91" t="s">
        <v>15</v>
      </c>
      <c r="S69" s="91" t="s">
        <v>15</v>
      </c>
      <c r="T69" s="93">
        <f t="shared" si="2"/>
        <v>-389</v>
      </c>
    </row>
    <row r="70" spans="1:20" ht="15.6" customHeight="1" x14ac:dyDescent="0.3">
      <c r="A70" s="80">
        <v>1950</v>
      </c>
      <c r="B70" s="93">
        <f t="shared" si="0"/>
        <v>4942</v>
      </c>
      <c r="C70" s="93">
        <f>'RyO3378'!U70</f>
        <v>3084</v>
      </c>
      <c r="D70" s="91" t="s">
        <v>15</v>
      </c>
      <c r="E70" s="91" t="s">
        <v>15</v>
      </c>
      <c r="F70" s="93">
        <f>'RyO3378'!X70+'RyO3378'!AE70</f>
        <v>1858</v>
      </c>
      <c r="G70" s="93">
        <f t="shared" si="1"/>
        <v>4942</v>
      </c>
      <c r="H70" s="93">
        <f>'RyO3378'!C70</f>
        <v>2846</v>
      </c>
      <c r="I70" s="91" t="s">
        <v>15</v>
      </c>
      <c r="J70" s="93">
        <f>'RyO3378'!E70</f>
        <v>1461</v>
      </c>
      <c r="K70" s="93">
        <f>'RyO3378'!F70</f>
        <v>-40</v>
      </c>
      <c r="L70" s="93">
        <f>'RyO3378'!G70</f>
        <v>435</v>
      </c>
      <c r="M70" s="91" t="s">
        <v>15</v>
      </c>
      <c r="N70" s="91" t="s">
        <v>15</v>
      </c>
      <c r="O70" s="93">
        <f>'RyO3378'!M70+'RyO3378'!K70</f>
        <v>479</v>
      </c>
      <c r="P70" s="93">
        <f>'RyO3378'!N70</f>
        <v>3</v>
      </c>
      <c r="Q70" s="91" t="s">
        <v>15</v>
      </c>
      <c r="R70" s="91" t="s">
        <v>15</v>
      </c>
      <c r="S70" s="91" t="s">
        <v>15</v>
      </c>
      <c r="T70" s="93">
        <f t="shared" si="2"/>
        <v>-242</v>
      </c>
    </row>
    <row r="71" spans="1:20" ht="15.6" customHeight="1" x14ac:dyDescent="0.3">
      <c r="A71" s="80">
        <v>1951</v>
      </c>
      <c r="B71" s="93">
        <f t="shared" si="0"/>
        <v>5149</v>
      </c>
      <c r="C71" s="93">
        <f>'RyO3378'!U71</f>
        <v>3655</v>
      </c>
      <c r="D71" s="91" t="s">
        <v>15</v>
      </c>
      <c r="E71" s="91" t="s">
        <v>15</v>
      </c>
      <c r="F71" s="93">
        <f>'RyO3378'!X71+'RyO3378'!AE71</f>
        <v>1494</v>
      </c>
      <c r="G71" s="93">
        <f t="shared" si="1"/>
        <v>5149</v>
      </c>
      <c r="H71" s="93">
        <f>'RyO3378'!C71</f>
        <v>2647</v>
      </c>
      <c r="I71" s="91" t="s">
        <v>15</v>
      </c>
      <c r="J71" s="93">
        <f>'RyO3378'!E71</f>
        <v>1474</v>
      </c>
      <c r="K71" s="93">
        <f>'RyO3378'!F71</f>
        <v>-41</v>
      </c>
      <c r="L71" s="93">
        <f>'RyO3378'!G71</f>
        <v>659</v>
      </c>
      <c r="M71" s="91" t="s">
        <v>15</v>
      </c>
      <c r="N71" s="91" t="s">
        <v>15</v>
      </c>
      <c r="O71" s="93">
        <f>'RyO3378'!M71+'RyO3378'!K71</f>
        <v>583</v>
      </c>
      <c r="P71" s="93">
        <f>'RyO3378'!N71</f>
        <v>47</v>
      </c>
      <c r="Q71" s="91" t="s">
        <v>15</v>
      </c>
      <c r="R71" s="91" t="s">
        <v>15</v>
      </c>
      <c r="S71" s="91" t="s">
        <v>15</v>
      </c>
      <c r="T71" s="93">
        <f t="shared" si="2"/>
        <v>-220</v>
      </c>
    </row>
    <row r="72" spans="1:20" ht="15.6" customHeight="1" x14ac:dyDescent="0.3">
      <c r="A72" s="80">
        <v>1952</v>
      </c>
      <c r="B72" s="93">
        <f t="shared" si="0"/>
        <v>5382</v>
      </c>
      <c r="C72" s="93">
        <f>'RyO3378'!U72</f>
        <v>3868</v>
      </c>
      <c r="D72" s="91" t="s">
        <v>15</v>
      </c>
      <c r="E72" s="91" t="s">
        <v>15</v>
      </c>
      <c r="F72" s="93">
        <f>'RyO3378'!X72+'RyO3378'!AE72</f>
        <v>1514</v>
      </c>
      <c r="G72" s="93">
        <f t="shared" si="1"/>
        <v>5382</v>
      </c>
      <c r="H72" s="93">
        <f>'RyO3378'!C72</f>
        <v>2563</v>
      </c>
      <c r="I72" s="91" t="s">
        <v>15</v>
      </c>
      <c r="J72" s="93">
        <f>'RyO3378'!E72</f>
        <v>1625</v>
      </c>
      <c r="K72" s="93">
        <f>'RyO3378'!F72</f>
        <v>-86</v>
      </c>
      <c r="L72" s="93">
        <f>'RyO3378'!G72</f>
        <v>784</v>
      </c>
      <c r="M72" s="91" t="s">
        <v>15</v>
      </c>
      <c r="N72" s="91" t="s">
        <v>15</v>
      </c>
      <c r="O72" s="93">
        <f>'RyO3378'!M72+'RyO3378'!K72</f>
        <v>782</v>
      </c>
      <c r="P72" s="93">
        <f>'RyO3378'!N72</f>
        <v>2</v>
      </c>
      <c r="Q72" s="91" t="s">
        <v>15</v>
      </c>
      <c r="R72" s="91" t="s">
        <v>15</v>
      </c>
      <c r="S72" s="91" t="s">
        <v>15</v>
      </c>
      <c r="T72" s="93">
        <f t="shared" si="2"/>
        <v>-288</v>
      </c>
    </row>
    <row r="73" spans="1:20" ht="15.6" customHeight="1" x14ac:dyDescent="0.3">
      <c r="A73" s="80">
        <v>1953</v>
      </c>
      <c r="B73" s="93">
        <f t="shared" si="0"/>
        <v>5722</v>
      </c>
      <c r="C73" s="93">
        <f>'RyO3378'!U73</f>
        <v>4078</v>
      </c>
      <c r="D73" s="91" t="s">
        <v>15</v>
      </c>
      <c r="E73" s="91" t="s">
        <v>15</v>
      </c>
      <c r="F73" s="93">
        <f>'RyO3378'!X73+'RyO3378'!AE73</f>
        <v>1644</v>
      </c>
      <c r="G73" s="93">
        <f t="shared" si="1"/>
        <v>5722</v>
      </c>
      <c r="H73" s="93">
        <f>'RyO3378'!C73</f>
        <v>2337</v>
      </c>
      <c r="I73" s="91" t="s">
        <v>15</v>
      </c>
      <c r="J73" s="93">
        <f>'RyO3378'!E73</f>
        <v>1724</v>
      </c>
      <c r="K73" s="93">
        <f>'RyO3378'!F73</f>
        <v>37</v>
      </c>
      <c r="L73" s="93">
        <f>'RyO3378'!G73</f>
        <v>1029</v>
      </c>
      <c r="M73" s="91" t="s">
        <v>15</v>
      </c>
      <c r="N73" s="91" t="s">
        <v>15</v>
      </c>
      <c r="O73" s="93">
        <f>'RyO3378'!M73+'RyO3378'!K73</f>
        <v>863</v>
      </c>
      <c r="P73" s="93">
        <f>'RyO3378'!N73</f>
        <v>8</v>
      </c>
      <c r="Q73" s="91" t="s">
        <v>15</v>
      </c>
      <c r="R73" s="91" t="s">
        <v>15</v>
      </c>
      <c r="S73" s="91" t="s">
        <v>15</v>
      </c>
      <c r="T73" s="93">
        <f t="shared" si="2"/>
        <v>-276</v>
      </c>
    </row>
    <row r="74" spans="1:20" ht="15.6" customHeight="1" x14ac:dyDescent="0.3">
      <c r="A74" s="80">
        <v>1954</v>
      </c>
      <c r="B74" s="93">
        <f t="shared" si="0"/>
        <v>6675</v>
      </c>
      <c r="C74" s="93">
        <f>'RyO3378'!U74</f>
        <v>4867</v>
      </c>
      <c r="D74" s="91" t="s">
        <v>15</v>
      </c>
      <c r="E74" s="91" t="s">
        <v>15</v>
      </c>
      <c r="F74" s="93">
        <f>'RyO3378'!X74+'RyO3378'!AE74</f>
        <v>1808</v>
      </c>
      <c r="G74" s="93">
        <f t="shared" si="1"/>
        <v>6675</v>
      </c>
      <c r="H74" s="93">
        <f>'RyO3378'!C74</f>
        <v>2913</v>
      </c>
      <c r="I74" s="91" t="s">
        <v>15</v>
      </c>
      <c r="J74" s="93">
        <f>'RyO3378'!E74</f>
        <v>2281</v>
      </c>
      <c r="K74" s="93">
        <f>'RyO3378'!F74</f>
        <v>53</v>
      </c>
      <c r="L74" s="93">
        <f>'RyO3378'!G74</f>
        <v>1041</v>
      </c>
      <c r="M74" s="91" t="s">
        <v>15</v>
      </c>
      <c r="N74" s="91" t="s">
        <v>15</v>
      </c>
      <c r="O74" s="93">
        <f>'RyO3378'!M74+'RyO3378'!K74</f>
        <v>813</v>
      </c>
      <c r="P74" s="93">
        <f>'RyO3378'!N74</f>
        <v>5</v>
      </c>
      <c r="Q74" s="91" t="s">
        <v>15</v>
      </c>
      <c r="R74" s="91" t="s">
        <v>15</v>
      </c>
      <c r="S74" s="91" t="s">
        <v>15</v>
      </c>
      <c r="T74" s="93">
        <f t="shared" si="2"/>
        <v>-431</v>
      </c>
    </row>
    <row r="75" spans="1:20" ht="15.6" customHeight="1" x14ac:dyDescent="0.3">
      <c r="A75" s="80">
        <v>1955</v>
      </c>
      <c r="B75" s="93">
        <f t="shared" si="0"/>
        <v>7535</v>
      </c>
      <c r="C75" s="93">
        <f>'RyO3378'!U75</f>
        <v>5327</v>
      </c>
      <c r="D75" s="91" t="s">
        <v>15</v>
      </c>
      <c r="E75" s="91" t="s">
        <v>15</v>
      </c>
      <c r="F75" s="93">
        <f>'RyO3378'!X75+'RyO3378'!AE75</f>
        <v>2208</v>
      </c>
      <c r="G75" s="93">
        <f t="shared" si="1"/>
        <v>7535</v>
      </c>
      <c r="H75" s="93">
        <f>'RyO3378'!C75</f>
        <v>5621</v>
      </c>
      <c r="I75" s="91" t="s">
        <v>15</v>
      </c>
      <c r="J75" s="93">
        <f>'RyO3378'!E75</f>
        <v>1990</v>
      </c>
      <c r="K75" s="93">
        <f>'RyO3378'!F75</f>
        <v>-172</v>
      </c>
      <c r="L75" s="93">
        <f>'RyO3378'!G75</f>
        <v>427</v>
      </c>
      <c r="M75" s="91" t="s">
        <v>15</v>
      </c>
      <c r="N75" s="91" t="s">
        <v>15</v>
      </c>
      <c r="O75" s="93">
        <f>'RyO3378'!M75+'RyO3378'!K75</f>
        <v>410</v>
      </c>
      <c r="P75" s="93">
        <f>'RyO3378'!N75</f>
        <v>0</v>
      </c>
      <c r="Q75" s="91" t="s">
        <v>15</v>
      </c>
      <c r="R75" s="91" t="s">
        <v>15</v>
      </c>
      <c r="S75" s="91" t="s">
        <v>15</v>
      </c>
      <c r="T75" s="93">
        <f t="shared" si="2"/>
        <v>-741</v>
      </c>
    </row>
    <row r="76" spans="1:20" ht="15.6" customHeight="1" x14ac:dyDescent="0.3">
      <c r="A76" s="80">
        <v>1956</v>
      </c>
      <c r="B76" s="93">
        <f t="shared" si="0"/>
        <v>8317</v>
      </c>
      <c r="C76" s="93">
        <f>'RyO3378'!U76</f>
        <v>6001</v>
      </c>
      <c r="D76" s="91" t="s">
        <v>15</v>
      </c>
      <c r="E76" s="91" t="s">
        <v>15</v>
      </c>
      <c r="F76" s="93">
        <f>'RyO3378'!X76+'RyO3378'!AE76</f>
        <v>2316</v>
      </c>
      <c r="G76" s="93">
        <f t="shared" si="1"/>
        <v>8317</v>
      </c>
      <c r="H76" s="93">
        <f>'RyO3378'!C76</f>
        <v>6356</v>
      </c>
      <c r="I76" s="91" t="s">
        <v>15</v>
      </c>
      <c r="J76" s="93">
        <f>'RyO3378'!E76</f>
        <v>1486</v>
      </c>
      <c r="K76" s="93">
        <f>'RyO3378'!F76</f>
        <v>-220</v>
      </c>
      <c r="L76" s="93">
        <f>'RyO3378'!G76</f>
        <v>1041</v>
      </c>
      <c r="M76" s="91" t="s">
        <v>15</v>
      </c>
      <c r="N76" s="91" t="s">
        <v>15</v>
      </c>
      <c r="O76" s="93">
        <f>'RyO3378'!M76+'RyO3378'!K76</f>
        <v>445</v>
      </c>
      <c r="P76" s="93">
        <f>'RyO3378'!N76</f>
        <v>0</v>
      </c>
      <c r="Q76" s="91" t="s">
        <v>15</v>
      </c>
      <c r="R76" s="91" t="s">
        <v>15</v>
      </c>
      <c r="S76" s="91" t="s">
        <v>15</v>
      </c>
      <c r="T76" s="93">
        <f t="shared" si="2"/>
        <v>-791</v>
      </c>
    </row>
    <row r="77" spans="1:20" ht="15.6" customHeight="1" x14ac:dyDescent="0.3">
      <c r="A77" s="80">
        <v>1957</v>
      </c>
      <c r="B77" s="93">
        <f t="shared" si="0"/>
        <v>8743</v>
      </c>
      <c r="C77" s="93">
        <f>'RyO3378'!U77</f>
        <v>6390</v>
      </c>
      <c r="D77" s="91" t="s">
        <v>15</v>
      </c>
      <c r="E77" s="91" t="s">
        <v>15</v>
      </c>
      <c r="F77" s="93">
        <f>'RyO3378'!X77+'RyO3378'!AE77</f>
        <v>2353</v>
      </c>
      <c r="G77" s="93">
        <f t="shared" si="1"/>
        <v>8743</v>
      </c>
      <c r="H77" s="93">
        <f>'RyO3378'!C77</f>
        <v>6122</v>
      </c>
      <c r="I77" s="91" t="s">
        <v>15</v>
      </c>
      <c r="J77" s="93">
        <f>'RyO3378'!E77</f>
        <v>1753</v>
      </c>
      <c r="K77" s="93">
        <f>'RyO3378'!F77</f>
        <v>-201</v>
      </c>
      <c r="L77" s="93">
        <f>'RyO3378'!G77</f>
        <v>1017</v>
      </c>
      <c r="M77" s="91" t="s">
        <v>15</v>
      </c>
      <c r="N77" s="91" t="s">
        <v>15</v>
      </c>
      <c r="O77" s="93">
        <f>'RyO3378'!M77+'RyO3378'!K77</f>
        <v>633</v>
      </c>
      <c r="P77" s="93">
        <f>'RyO3378'!N77</f>
        <v>0</v>
      </c>
      <c r="Q77" s="91" t="s">
        <v>15</v>
      </c>
      <c r="R77" s="91" t="s">
        <v>15</v>
      </c>
      <c r="S77" s="91" t="s">
        <v>15</v>
      </c>
      <c r="T77" s="93">
        <f t="shared" si="2"/>
        <v>-581</v>
      </c>
    </row>
    <row r="78" spans="1:20" ht="15.6" customHeight="1" x14ac:dyDescent="0.3">
      <c r="A78" s="80">
        <v>1958</v>
      </c>
      <c r="B78" s="93">
        <f t="shared" si="0"/>
        <v>9721</v>
      </c>
      <c r="C78" s="93">
        <f>'RyO3378'!U78</f>
        <v>6938</v>
      </c>
      <c r="D78" s="91" t="s">
        <v>15</v>
      </c>
      <c r="E78" s="91" t="s">
        <v>15</v>
      </c>
      <c r="F78" s="93">
        <f>'RyO3378'!X78+'RyO3378'!AE78</f>
        <v>2783</v>
      </c>
      <c r="G78" s="93">
        <f t="shared" si="1"/>
        <v>9721</v>
      </c>
      <c r="H78" s="93">
        <f>'RyO3378'!C78</f>
        <v>5128</v>
      </c>
      <c r="I78" s="91" t="s">
        <v>15</v>
      </c>
      <c r="J78" s="93">
        <f>'RyO3378'!E78</f>
        <v>2397</v>
      </c>
      <c r="K78" s="93">
        <f>'RyO3378'!F78</f>
        <v>-14</v>
      </c>
      <c r="L78" s="93">
        <f>'RyO3378'!G78</f>
        <v>1950</v>
      </c>
      <c r="M78" s="91" t="s">
        <v>15</v>
      </c>
      <c r="N78" s="91" t="s">
        <v>15</v>
      </c>
      <c r="O78" s="93">
        <f>'RyO3378'!M78+'RyO3378'!K78</f>
        <v>748</v>
      </c>
      <c r="P78" s="93">
        <f>'RyO3378'!N78</f>
        <v>1</v>
      </c>
      <c r="Q78" s="91" t="s">
        <v>15</v>
      </c>
      <c r="R78" s="91" t="s">
        <v>15</v>
      </c>
      <c r="S78" s="91" t="s">
        <v>15</v>
      </c>
      <c r="T78" s="93">
        <f t="shared" si="2"/>
        <v>-489</v>
      </c>
    </row>
    <row r="79" spans="1:20" ht="15.6" customHeight="1" x14ac:dyDescent="0.3">
      <c r="A79" s="80">
        <v>1959</v>
      </c>
      <c r="B79" s="93">
        <f t="shared" si="0"/>
        <v>10700</v>
      </c>
      <c r="C79" s="93">
        <f>'RyO3378'!U79</f>
        <v>7602</v>
      </c>
      <c r="D79" s="91" t="s">
        <v>15</v>
      </c>
      <c r="E79" s="91" t="s">
        <v>15</v>
      </c>
      <c r="F79" s="93">
        <f>'RyO3378'!X79+'RyO3378'!AE79</f>
        <v>3098</v>
      </c>
      <c r="G79" s="93">
        <f t="shared" si="1"/>
        <v>10700</v>
      </c>
      <c r="H79" s="93">
        <f>'RyO3378'!C79</f>
        <v>5911</v>
      </c>
      <c r="I79" s="91" t="s">
        <v>15</v>
      </c>
      <c r="J79" s="93">
        <f>'RyO3378'!E79</f>
        <v>1534</v>
      </c>
      <c r="K79" s="93">
        <f>'RyO3378'!F79</f>
        <v>-55</v>
      </c>
      <c r="L79" s="93">
        <f>'RyO3378'!G79</f>
        <v>2848</v>
      </c>
      <c r="M79" s="91" t="s">
        <v>15</v>
      </c>
      <c r="N79" s="91" t="s">
        <v>15</v>
      </c>
      <c r="O79" s="93">
        <f>'RyO3378'!M79+'RyO3378'!K79</f>
        <v>1134</v>
      </c>
      <c r="P79" s="93">
        <f>'RyO3378'!N79</f>
        <v>11</v>
      </c>
      <c r="Q79" s="91" t="s">
        <v>15</v>
      </c>
      <c r="R79" s="91" t="s">
        <v>15</v>
      </c>
      <c r="S79" s="91" t="s">
        <v>15</v>
      </c>
      <c r="T79" s="93">
        <f t="shared" si="2"/>
        <v>-683</v>
      </c>
    </row>
    <row r="80" spans="1:20" ht="15.6" customHeight="1" x14ac:dyDescent="0.3">
      <c r="A80" s="80">
        <v>1960</v>
      </c>
      <c r="B80" s="93">
        <f t="shared" si="0"/>
        <v>11205</v>
      </c>
      <c r="C80" s="93">
        <f>'RyO3378'!U80</f>
        <v>8212</v>
      </c>
      <c r="D80" s="91" t="s">
        <v>15</v>
      </c>
      <c r="E80" s="91" t="s">
        <v>15</v>
      </c>
      <c r="F80" s="93">
        <f>'RyO3378'!X80+'RyO3378'!AE80</f>
        <v>2993</v>
      </c>
      <c r="G80" s="93">
        <f t="shared" si="1"/>
        <v>11205</v>
      </c>
      <c r="H80" s="93">
        <f>'RyO3378'!C80</f>
        <v>5750</v>
      </c>
      <c r="I80" s="91" t="s">
        <v>15</v>
      </c>
      <c r="J80" s="93">
        <f>'RyO3378'!E80</f>
        <v>1383</v>
      </c>
      <c r="K80" s="93">
        <f>'RyO3378'!F80</f>
        <v>330</v>
      </c>
      <c r="L80" s="93">
        <f>'RyO3378'!G80</f>
        <v>3303</v>
      </c>
      <c r="M80" s="91" t="s">
        <v>15</v>
      </c>
      <c r="N80" s="91" t="s">
        <v>15</v>
      </c>
      <c r="O80" s="93">
        <f>'RyO3378'!M80+'RyO3378'!K80</f>
        <v>1136</v>
      </c>
      <c r="P80" s="93">
        <f>'RyO3378'!N80</f>
        <v>4</v>
      </c>
      <c r="Q80" s="91" t="s">
        <v>15</v>
      </c>
      <c r="R80" s="91" t="s">
        <v>15</v>
      </c>
      <c r="S80" s="91" t="s">
        <v>15</v>
      </c>
      <c r="T80" s="93">
        <f t="shared" si="2"/>
        <v>-701</v>
      </c>
    </row>
    <row r="81" spans="1:20" ht="15.6" customHeight="1" x14ac:dyDescent="0.3">
      <c r="A81" s="80">
        <v>1961</v>
      </c>
      <c r="B81" s="93">
        <f t="shared" si="0"/>
        <v>11878</v>
      </c>
      <c r="C81" s="93">
        <f>'RyO3378'!U81</f>
        <v>8632</v>
      </c>
      <c r="D81" s="91" t="s">
        <v>15</v>
      </c>
      <c r="E81" s="91" t="s">
        <v>15</v>
      </c>
      <c r="F81" s="93">
        <f>'RyO3378'!X81+'RyO3378'!AE81</f>
        <v>3246</v>
      </c>
      <c r="G81" s="93">
        <f t="shared" si="1"/>
        <v>11878</v>
      </c>
      <c r="H81" s="93">
        <f>'RyO3378'!C81</f>
        <v>5501</v>
      </c>
      <c r="I81" s="91" t="s">
        <v>15</v>
      </c>
      <c r="J81" s="93">
        <f>'RyO3378'!E81</f>
        <v>916</v>
      </c>
      <c r="K81" s="93">
        <f>'RyO3378'!F81</f>
        <v>376</v>
      </c>
      <c r="L81" s="93">
        <f>'RyO3378'!G81</f>
        <v>5434</v>
      </c>
      <c r="M81" s="91" t="s">
        <v>15</v>
      </c>
      <c r="N81" s="91" t="s">
        <v>15</v>
      </c>
      <c r="O81" s="93">
        <f>'RyO3378'!M81+'RyO3378'!K81</f>
        <v>1176</v>
      </c>
      <c r="P81" s="93">
        <f>'RyO3378'!N81</f>
        <v>11</v>
      </c>
      <c r="Q81" s="91" t="s">
        <v>15</v>
      </c>
      <c r="R81" s="91" t="s">
        <v>15</v>
      </c>
      <c r="S81" s="91" t="s">
        <v>15</v>
      </c>
      <c r="T81" s="93">
        <f t="shared" si="2"/>
        <v>-1536</v>
      </c>
    </row>
    <row r="82" spans="1:20" ht="15.6" customHeight="1" x14ac:dyDescent="0.3">
      <c r="A82" s="80">
        <v>1962</v>
      </c>
      <c r="B82" s="93">
        <f t="shared" si="0"/>
        <v>13106</v>
      </c>
      <c r="C82" s="93">
        <f>'RyO3378'!U82</f>
        <v>9562</v>
      </c>
      <c r="D82" s="91" t="s">
        <v>15</v>
      </c>
      <c r="E82" s="91" t="s">
        <v>15</v>
      </c>
      <c r="F82" s="93">
        <f>'RyO3378'!X82+'RyO3378'!AE82</f>
        <v>3544</v>
      </c>
      <c r="G82" s="93">
        <f t="shared" si="1"/>
        <v>13106</v>
      </c>
      <c r="H82" s="93">
        <f>'RyO3378'!C82</f>
        <v>5729</v>
      </c>
      <c r="I82" s="91" t="s">
        <v>15</v>
      </c>
      <c r="J82" s="93">
        <f>'RyO3378'!E82</f>
        <v>0</v>
      </c>
      <c r="K82" s="93">
        <f>'RyO3378'!F82</f>
        <v>383</v>
      </c>
      <c r="L82" s="93">
        <f>'RyO3378'!G82</f>
        <v>7645</v>
      </c>
      <c r="M82" s="91" t="s">
        <v>15</v>
      </c>
      <c r="N82" s="91" t="s">
        <v>15</v>
      </c>
      <c r="O82" s="93">
        <f>'RyO3378'!M82+'RyO3378'!K82</f>
        <v>1092</v>
      </c>
      <c r="P82" s="93">
        <f>'RyO3378'!N82</f>
        <v>24</v>
      </c>
      <c r="Q82" s="91" t="s">
        <v>15</v>
      </c>
      <c r="R82" s="91" t="s">
        <v>15</v>
      </c>
      <c r="S82" s="91" t="s">
        <v>15</v>
      </c>
      <c r="T82" s="93">
        <f t="shared" si="2"/>
        <v>-1767</v>
      </c>
    </row>
    <row r="83" spans="1:20" ht="15.6" customHeight="1" x14ac:dyDescent="0.3">
      <c r="A83" s="80">
        <v>1963</v>
      </c>
      <c r="B83" s="93">
        <f t="shared" si="0"/>
        <v>15375</v>
      </c>
      <c r="C83" s="93">
        <f>'RyO3378'!U83</f>
        <v>10735</v>
      </c>
      <c r="D83" s="91" t="s">
        <v>15</v>
      </c>
      <c r="E83" s="91" t="s">
        <v>15</v>
      </c>
      <c r="F83" s="93">
        <f>'RyO3378'!X83+'RyO3378'!AE83</f>
        <v>4640</v>
      </c>
      <c r="G83" s="93">
        <f t="shared" si="1"/>
        <v>15375</v>
      </c>
      <c r="H83" s="93">
        <f>'RyO3378'!C83</f>
        <v>7044</v>
      </c>
      <c r="I83" s="91" t="s">
        <v>15</v>
      </c>
      <c r="J83" s="93">
        <f>'RyO3378'!E83</f>
        <v>0</v>
      </c>
      <c r="K83" s="93">
        <f>'RyO3378'!F83</f>
        <v>1808</v>
      </c>
      <c r="L83" s="93">
        <f>'RyO3378'!G83</f>
        <v>6260</v>
      </c>
      <c r="M83" s="91" t="s">
        <v>15</v>
      </c>
      <c r="N83" s="91" t="s">
        <v>15</v>
      </c>
      <c r="O83" s="93">
        <f>'RyO3378'!M83+'RyO3378'!K83</f>
        <v>1380</v>
      </c>
      <c r="P83" s="93">
        <f>'RyO3378'!N83</f>
        <v>19</v>
      </c>
      <c r="Q83" s="91" t="s">
        <v>15</v>
      </c>
      <c r="R83" s="91" t="s">
        <v>15</v>
      </c>
      <c r="S83" s="91" t="s">
        <v>15</v>
      </c>
      <c r="T83" s="93">
        <f t="shared" si="2"/>
        <v>-1136</v>
      </c>
    </row>
    <row r="84" spans="1:20" ht="15.6" customHeight="1" x14ac:dyDescent="0.3">
      <c r="A84" s="80">
        <v>1964</v>
      </c>
      <c r="B84" s="93">
        <f t="shared" si="0"/>
        <v>17061</v>
      </c>
      <c r="C84" s="93">
        <f>'RyO3378'!U84</f>
        <v>12415</v>
      </c>
      <c r="D84" s="91" t="s">
        <v>15</v>
      </c>
      <c r="E84" s="91" t="s">
        <v>15</v>
      </c>
      <c r="F84" s="93">
        <f>'RyO3378'!X84+'RyO3378'!AE84</f>
        <v>4646</v>
      </c>
      <c r="G84" s="93">
        <f t="shared" si="1"/>
        <v>17061</v>
      </c>
      <c r="H84" s="93">
        <f>'RyO3378'!C84</f>
        <v>7699</v>
      </c>
      <c r="I84" s="91" t="s">
        <v>15</v>
      </c>
      <c r="J84" s="93">
        <f>'RyO3378'!E84</f>
        <v>2323</v>
      </c>
      <c r="K84" s="93">
        <f>'RyO3378'!F84</f>
        <v>-360</v>
      </c>
      <c r="L84" s="93">
        <f>'RyO3378'!G84</f>
        <v>6054</v>
      </c>
      <c r="M84" s="91" t="s">
        <v>15</v>
      </c>
      <c r="N84" s="91" t="s">
        <v>15</v>
      </c>
      <c r="O84" s="93">
        <f>'RyO3378'!M84+'RyO3378'!K84</f>
        <v>1382</v>
      </c>
      <c r="P84" s="93">
        <f>'RyO3378'!N84</f>
        <v>456</v>
      </c>
      <c r="Q84" s="91" t="s">
        <v>15</v>
      </c>
      <c r="R84" s="91" t="s">
        <v>15</v>
      </c>
      <c r="S84" s="91" t="s">
        <v>15</v>
      </c>
      <c r="T84" s="93">
        <f t="shared" si="2"/>
        <v>-493</v>
      </c>
    </row>
    <row r="85" spans="1:20" ht="15.6" customHeight="1" x14ac:dyDescent="0.3">
      <c r="A85" s="80">
        <v>1965</v>
      </c>
      <c r="B85" s="93">
        <f t="shared" si="0"/>
        <v>17902</v>
      </c>
      <c r="C85" s="93">
        <f>'RyO3378'!U85</f>
        <v>12971</v>
      </c>
      <c r="D85" s="91" t="s">
        <v>15</v>
      </c>
      <c r="E85" s="91" t="s">
        <v>15</v>
      </c>
      <c r="F85" s="93">
        <f>'RyO3378'!X85+'RyO3378'!AE85</f>
        <v>4931</v>
      </c>
      <c r="G85" s="93">
        <f t="shared" si="1"/>
        <v>17902</v>
      </c>
      <c r="H85" s="93">
        <f>'RyO3378'!C85</f>
        <v>7220</v>
      </c>
      <c r="I85" s="91" t="s">
        <v>15</v>
      </c>
      <c r="J85" s="93">
        <f>'RyO3378'!E85</f>
        <v>7498</v>
      </c>
      <c r="K85" s="93">
        <f>'RyO3378'!F85</f>
        <v>457</v>
      </c>
      <c r="L85" s="93">
        <f>'RyO3378'!G85</f>
        <v>2291</v>
      </c>
      <c r="M85" s="91" t="s">
        <v>15</v>
      </c>
      <c r="N85" s="91" t="s">
        <v>15</v>
      </c>
      <c r="O85" s="93">
        <f>'RyO3378'!M85+'RyO3378'!K85</f>
        <v>1432</v>
      </c>
      <c r="P85" s="93">
        <f>'RyO3378'!N85</f>
        <v>202</v>
      </c>
      <c r="Q85" s="91" t="s">
        <v>15</v>
      </c>
      <c r="R85" s="91" t="s">
        <v>15</v>
      </c>
      <c r="S85" s="91" t="s">
        <v>15</v>
      </c>
      <c r="T85" s="93">
        <f t="shared" si="2"/>
        <v>-1198</v>
      </c>
    </row>
    <row r="86" spans="1:20" ht="15.6" customHeight="1" x14ac:dyDescent="0.3">
      <c r="A86" s="80">
        <v>1966</v>
      </c>
      <c r="B86" s="93">
        <f t="shared" si="0"/>
        <v>19938</v>
      </c>
      <c r="C86" s="93">
        <f>'RyO3378'!U86</f>
        <v>14142</v>
      </c>
      <c r="D86" s="91" t="s">
        <v>15</v>
      </c>
      <c r="E86" s="91" t="s">
        <v>15</v>
      </c>
      <c r="F86" s="93">
        <f>'RyO3378'!X86+'RyO3378'!AE86</f>
        <v>5796</v>
      </c>
      <c r="G86" s="93">
        <f t="shared" si="1"/>
        <v>19938</v>
      </c>
      <c r="H86" s="93">
        <f>'RyO3378'!C86</f>
        <v>7233</v>
      </c>
      <c r="I86" s="91" t="s">
        <v>15</v>
      </c>
      <c r="J86" s="93">
        <f>'RyO3378'!E86</f>
        <v>9206</v>
      </c>
      <c r="K86" s="93">
        <f>'RyO3378'!F86</f>
        <v>887</v>
      </c>
      <c r="L86" s="93">
        <f>'RyO3378'!G86</f>
        <v>2917</v>
      </c>
      <c r="M86" s="91" t="s">
        <v>15</v>
      </c>
      <c r="N86" s="91" t="s">
        <v>15</v>
      </c>
      <c r="O86" s="93">
        <f>'RyO3378'!M86+'RyO3378'!K86</f>
        <v>893</v>
      </c>
      <c r="P86" s="93">
        <f>'RyO3378'!N86</f>
        <v>119</v>
      </c>
      <c r="Q86" s="91" t="s">
        <v>15</v>
      </c>
      <c r="R86" s="91" t="s">
        <v>15</v>
      </c>
      <c r="S86" s="91" t="s">
        <v>15</v>
      </c>
      <c r="T86" s="93">
        <f t="shared" si="2"/>
        <v>-1317</v>
      </c>
    </row>
    <row r="87" spans="1:20" ht="15.6" customHeight="1" x14ac:dyDescent="0.3">
      <c r="A87" s="80">
        <v>1967</v>
      </c>
      <c r="B87" s="93">
        <f t="shared" si="0"/>
        <v>22316</v>
      </c>
      <c r="C87" s="93">
        <f>'RyO3378'!U87</f>
        <v>15340</v>
      </c>
      <c r="D87" s="91" t="s">
        <v>15</v>
      </c>
      <c r="E87" s="91" t="s">
        <v>15</v>
      </c>
      <c r="F87" s="93">
        <f>'RyO3378'!X87+'RyO3378'!AE87</f>
        <v>6976</v>
      </c>
      <c r="G87" s="93">
        <f t="shared" si="1"/>
        <v>22316</v>
      </c>
      <c r="H87" s="93">
        <f>'RyO3378'!C87</f>
        <v>7975</v>
      </c>
      <c r="I87" s="91" t="s">
        <v>15</v>
      </c>
      <c r="J87" s="93">
        <f>'RyO3378'!E87</f>
        <v>7848</v>
      </c>
      <c r="K87" s="93">
        <f>'RyO3378'!F87</f>
        <v>834</v>
      </c>
      <c r="L87" s="93">
        <f>'RyO3378'!G87</f>
        <v>3705</v>
      </c>
      <c r="M87" s="91" t="s">
        <v>15</v>
      </c>
      <c r="N87" s="91" t="s">
        <v>15</v>
      </c>
      <c r="O87" s="93">
        <f>'RyO3378'!M87+'RyO3378'!K87</f>
        <v>1373</v>
      </c>
      <c r="P87" s="93">
        <f>'RyO3378'!N87</f>
        <v>21</v>
      </c>
      <c r="Q87" s="91" t="s">
        <v>15</v>
      </c>
      <c r="R87" s="91" t="s">
        <v>15</v>
      </c>
      <c r="S87" s="91" t="s">
        <v>15</v>
      </c>
      <c r="T87" s="93">
        <f t="shared" si="2"/>
        <v>560</v>
      </c>
    </row>
    <row r="88" spans="1:20" ht="15.6" customHeight="1" x14ac:dyDescent="0.3">
      <c r="A88" s="80">
        <v>1968</v>
      </c>
      <c r="B88" s="93">
        <f t="shared" si="0"/>
        <v>25541</v>
      </c>
      <c r="C88" s="93">
        <f>'RyO3378'!U88</f>
        <v>17477</v>
      </c>
      <c r="D88" s="91" t="s">
        <v>15</v>
      </c>
      <c r="E88" s="91" t="s">
        <v>15</v>
      </c>
      <c r="F88" s="93">
        <f>'RyO3378'!X88+'RyO3378'!AE88</f>
        <v>8064</v>
      </c>
      <c r="G88" s="93">
        <f t="shared" si="1"/>
        <v>25541</v>
      </c>
      <c r="H88" s="93">
        <f>'RyO3378'!C88</f>
        <v>8554</v>
      </c>
      <c r="I88" s="91" t="s">
        <v>15</v>
      </c>
      <c r="J88" s="93">
        <f>'RyO3378'!E88</f>
        <v>9915</v>
      </c>
      <c r="K88" s="93">
        <f>'RyO3378'!F88</f>
        <v>1085</v>
      </c>
      <c r="L88" s="93">
        <f>'RyO3378'!G88</f>
        <v>2260</v>
      </c>
      <c r="M88" s="91" t="s">
        <v>15</v>
      </c>
      <c r="N88" s="91" t="s">
        <v>15</v>
      </c>
      <c r="O88" s="93">
        <f>'RyO3378'!M88+'RyO3378'!K88</f>
        <v>1317</v>
      </c>
      <c r="P88" s="93">
        <f>'RyO3378'!N88</f>
        <v>19</v>
      </c>
      <c r="Q88" s="91" t="s">
        <v>15</v>
      </c>
      <c r="R88" s="91" t="s">
        <v>15</v>
      </c>
      <c r="S88" s="91" t="s">
        <v>15</v>
      </c>
      <c r="T88" s="93">
        <f t="shared" si="2"/>
        <v>2391</v>
      </c>
    </row>
    <row r="89" spans="1:20" ht="15.6" customHeight="1" x14ac:dyDescent="0.3">
      <c r="A89" s="80">
        <v>1969</v>
      </c>
      <c r="B89" s="93">
        <f t="shared" si="0"/>
        <v>28618</v>
      </c>
      <c r="C89" s="93">
        <f>'RyO3378'!U89</f>
        <v>19015</v>
      </c>
      <c r="D89" s="91" t="s">
        <v>15</v>
      </c>
      <c r="E89" s="91" t="s">
        <v>15</v>
      </c>
      <c r="F89" s="93">
        <f>'RyO3378'!X89+'RyO3378'!AE89</f>
        <v>9603</v>
      </c>
      <c r="G89" s="93">
        <f t="shared" si="1"/>
        <v>28618</v>
      </c>
      <c r="H89" s="93">
        <f>'RyO3378'!C89</f>
        <v>8981</v>
      </c>
      <c r="I89" s="91" t="s">
        <v>15</v>
      </c>
      <c r="J89" s="93">
        <f>'RyO3378'!E89</f>
        <v>16089</v>
      </c>
      <c r="K89" s="93">
        <f>'RyO3378'!F89</f>
        <v>449</v>
      </c>
      <c r="L89" s="93">
        <f>'RyO3378'!G89</f>
        <v>1802</v>
      </c>
      <c r="M89" s="91" t="s">
        <v>15</v>
      </c>
      <c r="N89" s="91" t="s">
        <v>15</v>
      </c>
      <c r="O89" s="93">
        <f>'RyO3378'!M89+'RyO3378'!K89</f>
        <v>900</v>
      </c>
      <c r="P89" s="93">
        <f>'RyO3378'!N89</f>
        <v>123</v>
      </c>
      <c r="Q89" s="91" t="s">
        <v>15</v>
      </c>
      <c r="R89" s="91" t="s">
        <v>15</v>
      </c>
      <c r="S89" s="91" t="s">
        <v>15</v>
      </c>
      <c r="T89" s="93">
        <f t="shared" si="2"/>
        <v>274</v>
      </c>
    </row>
    <row r="90" spans="1:20" ht="15.6" customHeight="1" x14ac:dyDescent="0.3">
      <c r="A90" s="80">
        <v>1970</v>
      </c>
      <c r="B90" s="93">
        <f t="shared" si="0"/>
        <v>30609</v>
      </c>
      <c r="C90" s="93">
        <f>'RyO3378'!U90</f>
        <v>20941</v>
      </c>
      <c r="D90" s="91" t="s">
        <v>15</v>
      </c>
      <c r="E90" s="91" t="s">
        <v>15</v>
      </c>
      <c r="F90" s="93">
        <f>'RyO3378'!X90+'RyO3378'!AE90</f>
        <v>9668</v>
      </c>
      <c r="G90" s="93">
        <f t="shared" si="1"/>
        <v>30609</v>
      </c>
      <c r="H90" s="93">
        <f>'RyO3378'!C90</f>
        <v>10327</v>
      </c>
      <c r="I90" s="91" t="s">
        <v>15</v>
      </c>
      <c r="J90" s="93">
        <f>'RyO3378'!E90</f>
        <v>16945</v>
      </c>
      <c r="K90" s="93">
        <f>'RyO3378'!F90</f>
        <v>198</v>
      </c>
      <c r="L90" s="93">
        <f>'RyO3378'!G90</f>
        <v>2201</v>
      </c>
      <c r="M90" s="91" t="s">
        <v>15</v>
      </c>
      <c r="N90" s="91" t="s">
        <v>15</v>
      </c>
      <c r="O90" s="93">
        <f>'RyO3378'!M90+'RyO3378'!K90</f>
        <v>943</v>
      </c>
      <c r="P90" s="93">
        <f>'RyO3378'!N90</f>
        <v>45</v>
      </c>
      <c r="Q90" s="91" t="s">
        <v>15</v>
      </c>
      <c r="R90" s="91" t="s">
        <v>15</v>
      </c>
      <c r="S90" s="91" t="s">
        <v>15</v>
      </c>
      <c r="T90" s="93">
        <f t="shared" si="2"/>
        <v>-50</v>
      </c>
    </row>
    <row r="91" spans="1:20" ht="15.6" customHeight="1" x14ac:dyDescent="0.3">
      <c r="A91" s="80">
        <v>1971</v>
      </c>
      <c r="B91" s="93">
        <f t="shared" si="0"/>
        <v>34876</v>
      </c>
      <c r="C91" s="93">
        <f>'RyO3378'!U91</f>
        <v>22564</v>
      </c>
      <c r="D91" s="91" t="s">
        <v>15</v>
      </c>
      <c r="E91" s="91" t="s">
        <v>15</v>
      </c>
      <c r="F91" s="93">
        <f>'RyO3378'!X91+'RyO3378'!AE91</f>
        <v>12312</v>
      </c>
      <c r="G91" s="93">
        <f t="shared" si="1"/>
        <v>34876</v>
      </c>
      <c r="H91" s="93">
        <f>'RyO3378'!C91</f>
        <v>12859</v>
      </c>
      <c r="I91" s="91" t="s">
        <v>15</v>
      </c>
      <c r="J91" s="93">
        <f>'RyO3378'!E91</f>
        <v>13986</v>
      </c>
      <c r="K91" s="93">
        <f>'RyO3378'!F91</f>
        <v>590</v>
      </c>
      <c r="L91" s="93">
        <f>'RyO3378'!G91</f>
        <v>3170</v>
      </c>
      <c r="M91" s="91" t="s">
        <v>15</v>
      </c>
      <c r="N91" s="91" t="s">
        <v>15</v>
      </c>
      <c r="O91" s="93">
        <f>'RyO3378'!M91+'RyO3378'!K91</f>
        <v>443</v>
      </c>
      <c r="P91" s="93">
        <f>'RyO3378'!N91</f>
        <v>868</v>
      </c>
      <c r="Q91" s="91" t="s">
        <v>15</v>
      </c>
      <c r="R91" s="91" t="s">
        <v>15</v>
      </c>
      <c r="S91" s="91" t="s">
        <v>15</v>
      </c>
      <c r="T91" s="93">
        <f t="shared" si="2"/>
        <v>2960</v>
      </c>
    </row>
    <row r="92" spans="1:20" ht="15.6" customHeight="1" x14ac:dyDescent="0.3">
      <c r="A92" s="80">
        <v>1972</v>
      </c>
      <c r="B92" s="93">
        <f t="shared" si="0"/>
        <v>59238</v>
      </c>
      <c r="C92" s="93">
        <f>'RyO3378'!U92</f>
        <v>27748</v>
      </c>
      <c r="D92" s="91" t="s">
        <v>15</v>
      </c>
      <c r="E92" s="91" t="s">
        <v>15</v>
      </c>
      <c r="F92" s="93">
        <f>'RyO3378'!X92+'RyO3378'!AE92</f>
        <v>31490</v>
      </c>
      <c r="G92" s="93">
        <f t="shared" si="1"/>
        <v>59238</v>
      </c>
      <c r="H92" s="93">
        <f>'RyO3378'!C92</f>
        <v>16801</v>
      </c>
      <c r="I92" s="91" t="s">
        <v>15</v>
      </c>
      <c r="J92" s="93">
        <f>'RyO3378'!E92</f>
        <v>37422</v>
      </c>
      <c r="K92" s="93">
        <f>'RyO3378'!F92</f>
        <v>155</v>
      </c>
      <c r="L92" s="93">
        <f>'RyO3378'!G92</f>
        <v>2326</v>
      </c>
      <c r="M92" s="91" t="s">
        <v>15</v>
      </c>
      <c r="N92" s="91" t="s">
        <v>15</v>
      </c>
      <c r="O92" s="93">
        <f>'RyO3378'!M92+'RyO3378'!K92</f>
        <v>468</v>
      </c>
      <c r="P92" s="93">
        <f>'RyO3378'!N92</f>
        <v>21</v>
      </c>
      <c r="Q92" s="91" t="s">
        <v>15</v>
      </c>
      <c r="R92" s="91" t="s">
        <v>15</v>
      </c>
      <c r="S92" s="91" t="s">
        <v>15</v>
      </c>
      <c r="T92" s="93">
        <f t="shared" si="2"/>
        <v>2045</v>
      </c>
    </row>
    <row r="93" spans="1:20" ht="15.6" customHeight="1" x14ac:dyDescent="0.3">
      <c r="A93" s="80">
        <v>1973</v>
      </c>
      <c r="B93" s="93">
        <f t="shared" si="0"/>
        <v>78167</v>
      </c>
      <c r="C93" s="93">
        <f>'RyO3378'!U93</f>
        <v>36901</v>
      </c>
      <c r="D93" s="91" t="s">
        <v>15</v>
      </c>
      <c r="E93" s="91" t="s">
        <v>15</v>
      </c>
      <c r="F93" s="93">
        <f>'RyO3378'!X93+'RyO3378'!AE93</f>
        <v>41266</v>
      </c>
      <c r="G93" s="93">
        <f t="shared" si="1"/>
        <v>78167</v>
      </c>
      <c r="H93" s="93">
        <f>'RyO3378'!C93</f>
        <v>17976</v>
      </c>
      <c r="I93" s="91" t="s">
        <v>15</v>
      </c>
      <c r="J93" s="93">
        <f>'RyO3378'!E93</f>
        <v>59206</v>
      </c>
      <c r="K93" s="93">
        <f>'RyO3378'!F93</f>
        <v>9</v>
      </c>
      <c r="L93" s="93">
        <f>'RyO3378'!G93</f>
        <v>3157</v>
      </c>
      <c r="M93" s="91" t="s">
        <v>15</v>
      </c>
      <c r="N93" s="91" t="s">
        <v>15</v>
      </c>
      <c r="O93" s="93">
        <f>'RyO3378'!M93+'RyO3378'!K93</f>
        <v>670</v>
      </c>
      <c r="P93" s="93">
        <f>'RyO3378'!N93</f>
        <v>0</v>
      </c>
      <c r="Q93" s="91" t="s">
        <v>15</v>
      </c>
      <c r="R93" s="91" t="s">
        <v>15</v>
      </c>
      <c r="S93" s="91" t="s">
        <v>15</v>
      </c>
      <c r="T93" s="93">
        <f t="shared" si="2"/>
        <v>-2851</v>
      </c>
    </row>
    <row r="94" spans="1:20" ht="15.6" customHeight="1" x14ac:dyDescent="0.3">
      <c r="A94" s="80">
        <v>1974</v>
      </c>
      <c r="B94" s="93">
        <f t="shared" si="0"/>
        <v>108450</v>
      </c>
      <c r="C94" s="93">
        <f>'RyO3378'!U94</f>
        <v>46505</v>
      </c>
      <c r="D94" s="91" t="s">
        <v>15</v>
      </c>
      <c r="E94" s="91" t="s">
        <v>15</v>
      </c>
      <c r="F94" s="93">
        <f>'RyO3378'!X94+'RyO3378'!AE94</f>
        <v>61945</v>
      </c>
      <c r="G94" s="93">
        <f t="shared" si="1"/>
        <v>108450</v>
      </c>
      <c r="H94" s="93">
        <f>'RyO3378'!C94</f>
        <v>18176</v>
      </c>
      <c r="I94" s="91" t="s">
        <v>15</v>
      </c>
      <c r="J94" s="93">
        <f>'RyO3378'!E94</f>
        <v>94027</v>
      </c>
      <c r="K94" s="93">
        <f>'RyO3378'!F94</f>
        <v>-3099</v>
      </c>
      <c r="L94" s="93">
        <f>'RyO3378'!G94</f>
        <v>5055</v>
      </c>
      <c r="M94" s="91" t="s">
        <v>15</v>
      </c>
      <c r="N94" s="91" t="s">
        <v>15</v>
      </c>
      <c r="O94" s="93">
        <f>'RyO3378'!M94+'RyO3378'!K94</f>
        <v>477</v>
      </c>
      <c r="P94" s="93">
        <f>'RyO3378'!N94</f>
        <v>2</v>
      </c>
      <c r="Q94" s="91" t="s">
        <v>15</v>
      </c>
      <c r="R94" s="91" t="s">
        <v>15</v>
      </c>
      <c r="S94" s="91" t="s">
        <v>15</v>
      </c>
      <c r="T94" s="93">
        <f t="shared" si="2"/>
        <v>-6188</v>
      </c>
    </row>
    <row r="95" spans="1:20" ht="15.6" customHeight="1" x14ac:dyDescent="0.3">
      <c r="A95" s="80">
        <v>1975</v>
      </c>
      <c r="B95" s="93">
        <f t="shared" si="0"/>
        <v>145024</v>
      </c>
      <c r="C95" s="93">
        <f>'RyO3378'!U95</f>
        <v>56708</v>
      </c>
      <c r="D95" s="91" t="s">
        <v>15</v>
      </c>
      <c r="E95" s="91" t="s">
        <v>15</v>
      </c>
      <c r="F95" s="93">
        <f>'RyO3378'!X95+'RyO3378'!AE95</f>
        <v>88316</v>
      </c>
      <c r="G95" s="93">
        <f t="shared" si="1"/>
        <v>145024</v>
      </c>
      <c r="H95" s="93">
        <f>'RyO3378'!C95</f>
        <v>20153</v>
      </c>
      <c r="I95" s="91" t="s">
        <v>15</v>
      </c>
      <c r="J95" s="93">
        <f>'RyO3378'!E95</f>
        <v>125904</v>
      </c>
      <c r="K95" s="93">
        <f>'RyO3378'!F95</f>
        <v>-2495</v>
      </c>
      <c r="L95" s="93">
        <f>'RyO3378'!G95</f>
        <v>5056</v>
      </c>
      <c r="M95" s="91" t="s">
        <v>15</v>
      </c>
      <c r="N95" s="91" t="s">
        <v>15</v>
      </c>
      <c r="O95" s="93">
        <f>'RyO3378'!M95+'RyO3378'!K95</f>
        <v>816</v>
      </c>
      <c r="P95" s="93">
        <f>'RyO3378'!N95</f>
        <v>0</v>
      </c>
      <c r="Q95" s="91" t="s">
        <v>15</v>
      </c>
      <c r="R95" s="91" t="s">
        <v>15</v>
      </c>
      <c r="S95" s="91" t="s">
        <v>15</v>
      </c>
      <c r="T95" s="93">
        <f t="shared" si="2"/>
        <v>-4410</v>
      </c>
    </row>
    <row r="96" spans="1:20" ht="15.6" customHeight="1" x14ac:dyDescent="0.3">
      <c r="A96" s="80">
        <v>1976</v>
      </c>
      <c r="B96" s="93">
        <f t="shared" si="0"/>
        <v>162608</v>
      </c>
      <c r="C96" s="93">
        <f>'RyO3378'!U96</f>
        <v>84706</v>
      </c>
      <c r="D96" s="91" t="s">
        <v>15</v>
      </c>
      <c r="E96" s="91" t="s">
        <v>15</v>
      </c>
      <c r="F96" s="93">
        <f>'RyO3378'!X96+'RyO3378'!AE96</f>
        <v>77902</v>
      </c>
      <c r="G96" s="93">
        <f t="shared" si="1"/>
        <v>162608</v>
      </c>
      <c r="H96" s="93">
        <f>'RyO3378'!C96</f>
        <v>28156</v>
      </c>
      <c r="I96" s="91" t="s">
        <v>15</v>
      </c>
      <c r="J96" s="93">
        <f>'RyO3378'!E96</f>
        <v>132843</v>
      </c>
      <c r="K96" s="93">
        <f>'RyO3378'!F96</f>
        <v>-10279</v>
      </c>
      <c r="L96" s="93">
        <f>'RyO3378'!G96</f>
        <v>11599</v>
      </c>
      <c r="M96" s="91" t="s">
        <v>15</v>
      </c>
      <c r="N96" s="91" t="s">
        <v>15</v>
      </c>
      <c r="O96" s="93">
        <f>'RyO3378'!M96+'RyO3378'!K96</f>
        <v>1128</v>
      </c>
      <c r="P96" s="93">
        <f>'RyO3378'!N96</f>
        <v>19332</v>
      </c>
      <c r="Q96" s="91" t="s">
        <v>15</v>
      </c>
      <c r="R96" s="91" t="s">
        <v>15</v>
      </c>
      <c r="S96" s="91" t="s">
        <v>15</v>
      </c>
      <c r="T96" s="93">
        <f t="shared" si="2"/>
        <v>-20171</v>
      </c>
    </row>
    <row r="97" spans="1:20" ht="15.6" customHeight="1" x14ac:dyDescent="0.3">
      <c r="A97" s="80">
        <v>1977</v>
      </c>
      <c r="B97" s="93">
        <f t="shared" si="0"/>
        <v>238521</v>
      </c>
      <c r="C97" s="93">
        <f>'RyO3378'!U97</f>
        <v>94512</v>
      </c>
      <c r="D97" s="91" t="s">
        <v>15</v>
      </c>
      <c r="E97" s="91" t="s">
        <v>15</v>
      </c>
      <c r="F97" s="93">
        <f>'RyO3378'!X97+'RyO3378'!AE97</f>
        <v>144009</v>
      </c>
      <c r="G97" s="93">
        <f t="shared" si="1"/>
        <v>238521</v>
      </c>
      <c r="H97" s="93">
        <f>'RyO3378'!C97</f>
        <v>44159</v>
      </c>
      <c r="I97" s="91" t="s">
        <v>15</v>
      </c>
      <c r="J97" s="93">
        <f>'RyO3378'!E97</f>
        <v>193325</v>
      </c>
      <c r="K97" s="93">
        <f>'RyO3378'!F97</f>
        <v>-3349</v>
      </c>
      <c r="L97" s="93">
        <f>'RyO3378'!G97</f>
        <v>19089</v>
      </c>
      <c r="M97" s="91" t="s">
        <v>15</v>
      </c>
      <c r="N97" s="91" t="s">
        <v>15</v>
      </c>
      <c r="O97" s="93">
        <f>'RyO3378'!M97+'RyO3378'!K97</f>
        <v>604</v>
      </c>
      <c r="P97" s="93">
        <f>'RyO3378'!N97</f>
        <v>8700</v>
      </c>
      <c r="Q97" s="91" t="s">
        <v>15</v>
      </c>
      <c r="R97" s="91" t="s">
        <v>15</v>
      </c>
      <c r="S97" s="91" t="s">
        <v>15</v>
      </c>
      <c r="T97" s="93">
        <f t="shared" si="2"/>
        <v>-24007</v>
      </c>
    </row>
    <row r="98" spans="1:20" ht="15.6" customHeight="1" x14ac:dyDescent="0.3">
      <c r="A98" s="80">
        <v>1978</v>
      </c>
      <c r="B98" s="93">
        <f t="shared" si="0"/>
        <v>325013</v>
      </c>
      <c r="C98" s="93">
        <f>'RyO3378'!U98</f>
        <v>120876</v>
      </c>
      <c r="D98" s="91" t="s">
        <v>15</v>
      </c>
      <c r="E98" s="91" t="s">
        <v>15</v>
      </c>
      <c r="F98" s="93">
        <f>'RyO3378'!X98+'RyO3378'!AE98</f>
        <v>204137</v>
      </c>
      <c r="G98" s="93">
        <f t="shared" si="1"/>
        <v>325013</v>
      </c>
      <c r="H98" s="93">
        <f>'RyO3378'!C98</f>
        <v>51606</v>
      </c>
      <c r="I98" s="91" t="s">
        <v>15</v>
      </c>
      <c r="J98" s="93">
        <f>'RyO3378'!E98</f>
        <v>260803</v>
      </c>
      <c r="K98" s="93">
        <f>'RyO3378'!F98</f>
        <v>-2239</v>
      </c>
      <c r="L98" s="93">
        <f>'RyO3378'!G98</f>
        <v>21220</v>
      </c>
      <c r="M98" s="91" t="s">
        <v>15</v>
      </c>
      <c r="N98" s="91" t="s">
        <v>15</v>
      </c>
      <c r="O98" s="93">
        <f>'RyO3378'!M98+'RyO3378'!K98</f>
        <v>5901</v>
      </c>
      <c r="P98" s="93">
        <f>'RyO3378'!N98</f>
        <v>2149</v>
      </c>
      <c r="Q98" s="91" t="s">
        <v>15</v>
      </c>
      <c r="R98" s="91" t="s">
        <v>15</v>
      </c>
      <c r="S98" s="91" t="s">
        <v>15</v>
      </c>
      <c r="T98" s="93">
        <f>G98-H98-J98-K98-L98-O98-P98</f>
        <v>-14427</v>
      </c>
    </row>
    <row r="99" spans="1:20" ht="15.6" customHeight="1" x14ac:dyDescent="0.3">
      <c r="A99" s="80">
        <v>1979</v>
      </c>
      <c r="B99" s="91" t="s">
        <v>15</v>
      </c>
      <c r="C99" s="94" t="s">
        <v>15</v>
      </c>
      <c r="D99" s="94" t="s">
        <v>15</v>
      </c>
      <c r="E99" s="94" t="s">
        <v>15</v>
      </c>
      <c r="F99" s="91" t="s">
        <v>15</v>
      </c>
      <c r="G99" s="91" t="s">
        <v>15</v>
      </c>
      <c r="H99" s="91" t="s">
        <v>15</v>
      </c>
      <c r="I99" s="91" t="s">
        <v>15</v>
      </c>
      <c r="J99" s="91" t="s">
        <v>15</v>
      </c>
      <c r="K99" s="91" t="s">
        <v>15</v>
      </c>
      <c r="L99" s="91" t="s">
        <v>15</v>
      </c>
      <c r="M99" s="91" t="s">
        <v>15</v>
      </c>
      <c r="N99" s="91" t="s">
        <v>15</v>
      </c>
      <c r="O99" s="91" t="s">
        <v>15</v>
      </c>
      <c r="P99" s="91" t="s">
        <v>15</v>
      </c>
      <c r="Q99" s="91" t="s">
        <v>15</v>
      </c>
      <c r="R99" s="91" t="s">
        <v>15</v>
      </c>
      <c r="S99" s="91" t="s">
        <v>15</v>
      </c>
      <c r="T99" s="91" t="s">
        <v>15</v>
      </c>
    </row>
    <row r="100" spans="1:20" ht="15.6" customHeight="1" x14ac:dyDescent="0.3">
      <c r="A100" s="80">
        <v>1980</v>
      </c>
      <c r="B100" s="91" t="s">
        <v>15</v>
      </c>
      <c r="C100" s="94" t="s">
        <v>15</v>
      </c>
      <c r="D100" s="94" t="s">
        <v>15</v>
      </c>
      <c r="E100" s="94" t="s">
        <v>15</v>
      </c>
      <c r="F100" s="91" t="s">
        <v>15</v>
      </c>
      <c r="G100" s="91" t="s">
        <v>15</v>
      </c>
      <c r="H100" s="91" t="s">
        <v>15</v>
      </c>
      <c r="I100" s="91" t="s">
        <v>15</v>
      </c>
      <c r="J100" s="91" t="s">
        <v>15</v>
      </c>
      <c r="K100" s="91" t="s">
        <v>15</v>
      </c>
      <c r="L100" s="91" t="s">
        <v>15</v>
      </c>
      <c r="M100" s="91" t="s">
        <v>15</v>
      </c>
      <c r="N100" s="91" t="s">
        <v>15</v>
      </c>
      <c r="O100" s="91" t="s">
        <v>15</v>
      </c>
      <c r="P100" s="91" t="s">
        <v>15</v>
      </c>
      <c r="Q100" s="91" t="s">
        <v>15</v>
      </c>
      <c r="R100" s="91" t="s">
        <v>15</v>
      </c>
      <c r="S100" s="91" t="s">
        <v>15</v>
      </c>
      <c r="T100" s="91" t="s">
        <v>15</v>
      </c>
    </row>
    <row r="101" spans="1:20" ht="15.6" customHeight="1" x14ac:dyDescent="0.3">
      <c r="A101" s="80">
        <v>1981</v>
      </c>
      <c r="B101" s="91" t="s">
        <v>15</v>
      </c>
      <c r="C101" s="94" t="s">
        <v>15</v>
      </c>
      <c r="D101" s="94" t="s">
        <v>15</v>
      </c>
      <c r="E101" s="94" t="s">
        <v>15</v>
      </c>
      <c r="F101" s="91" t="s">
        <v>15</v>
      </c>
      <c r="G101" s="91" t="s">
        <v>15</v>
      </c>
      <c r="H101" s="91" t="s">
        <v>15</v>
      </c>
      <c r="I101" s="91" t="s">
        <v>15</v>
      </c>
      <c r="J101" s="91" t="s">
        <v>15</v>
      </c>
      <c r="K101" s="91" t="s">
        <v>15</v>
      </c>
      <c r="L101" s="91" t="s">
        <v>15</v>
      </c>
      <c r="M101" s="91" t="s">
        <v>15</v>
      </c>
      <c r="N101" s="91" t="s">
        <v>15</v>
      </c>
      <c r="O101" s="91" t="s">
        <v>15</v>
      </c>
      <c r="P101" s="91" t="s">
        <v>15</v>
      </c>
      <c r="Q101" s="91" t="s">
        <v>15</v>
      </c>
      <c r="R101" s="91" t="s">
        <v>15</v>
      </c>
      <c r="S101" s="91" t="s">
        <v>15</v>
      </c>
      <c r="T101" s="91" t="s">
        <v>15</v>
      </c>
    </row>
    <row r="102" spans="1:20" ht="15.6" customHeight="1" x14ac:dyDescent="0.3">
      <c r="A102" s="80">
        <v>1982</v>
      </c>
      <c r="B102" s="91" t="s">
        <v>15</v>
      </c>
      <c r="C102" s="94" t="s">
        <v>15</v>
      </c>
      <c r="D102" s="94" t="s">
        <v>15</v>
      </c>
      <c r="E102" s="94" t="s">
        <v>15</v>
      </c>
      <c r="F102" s="91" t="s">
        <v>15</v>
      </c>
      <c r="G102" s="91" t="s">
        <v>15</v>
      </c>
      <c r="H102" s="91" t="s">
        <v>15</v>
      </c>
      <c r="I102" s="91" t="s">
        <v>15</v>
      </c>
      <c r="J102" s="91" t="s">
        <v>15</v>
      </c>
      <c r="K102" s="91" t="s">
        <v>15</v>
      </c>
      <c r="L102" s="91" t="s">
        <v>15</v>
      </c>
      <c r="M102" s="91" t="s">
        <v>15</v>
      </c>
      <c r="N102" s="91" t="s">
        <v>15</v>
      </c>
      <c r="O102" s="91" t="s">
        <v>15</v>
      </c>
      <c r="P102" s="91" t="s">
        <v>15</v>
      </c>
      <c r="Q102" s="91" t="s">
        <v>15</v>
      </c>
      <c r="R102" s="91" t="s">
        <v>15</v>
      </c>
      <c r="S102" s="91" t="s">
        <v>15</v>
      </c>
      <c r="T102" s="91" t="s">
        <v>15</v>
      </c>
    </row>
    <row r="103" spans="1:20" ht="15.6" customHeight="1" x14ac:dyDescent="0.3">
      <c r="A103" s="80">
        <v>1983</v>
      </c>
      <c r="B103" s="91" t="s">
        <v>15</v>
      </c>
      <c r="C103" s="94" t="s">
        <v>15</v>
      </c>
      <c r="D103" s="94" t="s">
        <v>15</v>
      </c>
      <c r="E103" s="94" t="s">
        <v>15</v>
      </c>
      <c r="F103" s="91" t="s">
        <v>15</v>
      </c>
      <c r="G103" s="91" t="s">
        <v>15</v>
      </c>
      <c r="H103" s="91" t="s">
        <v>15</v>
      </c>
      <c r="I103" s="91" t="s">
        <v>15</v>
      </c>
      <c r="J103" s="91" t="s">
        <v>15</v>
      </c>
      <c r="K103" s="91" t="s">
        <v>15</v>
      </c>
      <c r="L103" s="91" t="s">
        <v>15</v>
      </c>
      <c r="M103" s="91" t="s">
        <v>15</v>
      </c>
      <c r="N103" s="91" t="s">
        <v>15</v>
      </c>
      <c r="O103" s="91" t="s">
        <v>15</v>
      </c>
      <c r="P103" s="91" t="s">
        <v>15</v>
      </c>
      <c r="Q103" s="91" t="s">
        <v>15</v>
      </c>
      <c r="R103" s="91" t="s">
        <v>15</v>
      </c>
      <c r="S103" s="91" t="s">
        <v>15</v>
      </c>
      <c r="T103" s="91" t="s">
        <v>15</v>
      </c>
    </row>
    <row r="104" spans="1:20" ht="15.6" customHeight="1" x14ac:dyDescent="0.3">
      <c r="A104" s="80">
        <v>1984</v>
      </c>
      <c r="B104" s="91" t="s">
        <v>15</v>
      </c>
      <c r="C104" s="94" t="s">
        <v>15</v>
      </c>
      <c r="D104" s="94" t="s">
        <v>15</v>
      </c>
      <c r="E104" s="94" t="s">
        <v>15</v>
      </c>
      <c r="F104" s="91" t="s">
        <v>15</v>
      </c>
      <c r="G104" s="91" t="s">
        <v>15</v>
      </c>
      <c r="H104" s="91" t="s">
        <v>15</v>
      </c>
      <c r="I104" s="91" t="s">
        <v>15</v>
      </c>
      <c r="J104" s="91" t="s">
        <v>15</v>
      </c>
      <c r="K104" s="91" t="s">
        <v>15</v>
      </c>
      <c r="L104" s="91" t="s">
        <v>15</v>
      </c>
      <c r="M104" s="91" t="s">
        <v>15</v>
      </c>
      <c r="N104" s="91" t="s">
        <v>15</v>
      </c>
      <c r="O104" s="91" t="s">
        <v>15</v>
      </c>
      <c r="P104" s="91" t="s">
        <v>15</v>
      </c>
      <c r="Q104" s="91" t="s">
        <v>15</v>
      </c>
      <c r="R104" s="91" t="s">
        <v>15</v>
      </c>
      <c r="S104" s="91" t="s">
        <v>15</v>
      </c>
      <c r="T104" s="91" t="s">
        <v>15</v>
      </c>
    </row>
    <row r="105" spans="1:20" ht="15.6" x14ac:dyDescent="0.3">
      <c r="A105" s="80">
        <v>1985</v>
      </c>
      <c r="B105" s="79">
        <v>2741031</v>
      </c>
      <c r="C105" s="77">
        <v>1888131</v>
      </c>
      <c r="D105" s="77">
        <v>1731976</v>
      </c>
      <c r="E105" s="77">
        <v>156155</v>
      </c>
      <c r="F105" s="78">
        <v>852900</v>
      </c>
      <c r="G105" s="79">
        <v>2741031</v>
      </c>
      <c r="H105" s="123">
        <v>2061294</v>
      </c>
      <c r="I105" s="78">
        <v>679737</v>
      </c>
      <c r="J105" s="123">
        <v>4288916</v>
      </c>
      <c r="K105" s="124">
        <v>2010907</v>
      </c>
      <c r="L105" s="78">
        <v>-565057</v>
      </c>
      <c r="M105" s="78">
        <v>0</v>
      </c>
      <c r="N105" s="78">
        <v>-2855019</v>
      </c>
      <c r="O105" s="78">
        <v>13666</v>
      </c>
      <c r="P105" s="78">
        <v>-2868685</v>
      </c>
      <c r="Q105" s="78">
        <v>-427951</v>
      </c>
      <c r="R105" s="78">
        <v>0</v>
      </c>
      <c r="S105" s="78">
        <v>-1083576</v>
      </c>
      <c r="T105" s="78">
        <v>-688483</v>
      </c>
    </row>
    <row r="106" spans="1:20" ht="15.6" x14ac:dyDescent="0.3">
      <c r="A106" s="80">
        <v>1986</v>
      </c>
      <c r="B106" s="79">
        <v>5423915</v>
      </c>
      <c r="C106" s="77">
        <v>3385042</v>
      </c>
      <c r="D106" s="77">
        <v>3065744</v>
      </c>
      <c r="E106" s="77">
        <v>319298</v>
      </c>
      <c r="F106" s="78">
        <v>2038873</v>
      </c>
      <c r="G106" s="79">
        <v>5423915</v>
      </c>
      <c r="H106" s="77">
        <v>6029228</v>
      </c>
      <c r="I106" s="78">
        <v>-605313</v>
      </c>
      <c r="J106" s="78">
        <v>6178834</v>
      </c>
      <c r="K106" s="78">
        <v>4056239</v>
      </c>
      <c r="L106" s="78">
        <v>-372478</v>
      </c>
      <c r="M106" s="78">
        <v>0</v>
      </c>
      <c r="N106" s="78">
        <v>-2904663</v>
      </c>
      <c r="O106" s="78">
        <v>-47917</v>
      </c>
      <c r="P106" s="78">
        <v>-2856746</v>
      </c>
      <c r="Q106" s="78">
        <v>-1543436</v>
      </c>
      <c r="R106" s="78">
        <v>0</v>
      </c>
      <c r="S106" s="78">
        <v>-3685657</v>
      </c>
      <c r="T106" s="78">
        <v>-2334152</v>
      </c>
    </row>
    <row r="107" spans="1:20" ht="15.6" x14ac:dyDescent="0.3">
      <c r="A107" s="80">
        <v>1987</v>
      </c>
      <c r="B107" s="79">
        <v>11030937</v>
      </c>
      <c r="C107" s="77">
        <v>8065284</v>
      </c>
      <c r="D107" s="77">
        <v>7318490</v>
      </c>
      <c r="E107" s="77">
        <v>746794</v>
      </c>
      <c r="F107" s="78">
        <v>2965653</v>
      </c>
      <c r="G107" s="79">
        <v>11030937</v>
      </c>
      <c r="H107" s="77">
        <v>28814046</v>
      </c>
      <c r="I107" s="78">
        <v>-17783109</v>
      </c>
      <c r="J107" s="78">
        <v>13173889</v>
      </c>
      <c r="K107" s="78">
        <v>-1957876</v>
      </c>
      <c r="L107" s="78">
        <v>-1350439</v>
      </c>
      <c r="M107" s="78">
        <v>0</v>
      </c>
      <c r="N107" s="78">
        <v>-3262007</v>
      </c>
      <c r="O107" s="78">
        <v>-88639</v>
      </c>
      <c r="P107" s="78">
        <v>-3173368</v>
      </c>
      <c r="Q107" s="78">
        <v>-4338574</v>
      </c>
      <c r="R107" s="78">
        <v>0</v>
      </c>
      <c r="S107" s="78">
        <v>-11310791</v>
      </c>
      <c r="T107" s="78">
        <v>-8737311</v>
      </c>
    </row>
    <row r="108" spans="1:20" ht="15.6" x14ac:dyDescent="0.3">
      <c r="A108" s="80">
        <v>1988</v>
      </c>
      <c r="B108" s="79">
        <v>17514268</v>
      </c>
      <c r="C108" s="77">
        <v>14522268</v>
      </c>
      <c r="D108" s="77">
        <v>13160705</v>
      </c>
      <c r="E108" s="77">
        <v>1361563</v>
      </c>
      <c r="F108" s="78">
        <v>2992000</v>
      </c>
      <c r="G108" s="79">
        <v>17514268</v>
      </c>
      <c r="H108" s="77">
        <v>14551411</v>
      </c>
      <c r="I108" s="78">
        <v>2962857</v>
      </c>
      <c r="J108" s="78">
        <v>22137559</v>
      </c>
      <c r="K108" s="78">
        <v>10519644</v>
      </c>
      <c r="L108" s="78">
        <v>-1192636</v>
      </c>
      <c r="M108" s="78">
        <v>0</v>
      </c>
      <c r="N108" s="78">
        <v>-1978020</v>
      </c>
      <c r="O108" s="78">
        <v>639017</v>
      </c>
      <c r="P108" s="78">
        <v>-2617037</v>
      </c>
      <c r="Q108" s="78">
        <v>-5492843</v>
      </c>
      <c r="R108" s="78">
        <v>0</v>
      </c>
      <c r="S108" s="78">
        <v>-10917094</v>
      </c>
      <c r="T108" s="78">
        <v>-10113753</v>
      </c>
    </row>
    <row r="109" spans="1:20" ht="15.6" x14ac:dyDescent="0.3">
      <c r="A109" s="80">
        <v>1989</v>
      </c>
      <c r="B109" s="79">
        <v>22224545</v>
      </c>
      <c r="C109" s="77">
        <v>19660245</v>
      </c>
      <c r="D109" s="77">
        <v>17992140</v>
      </c>
      <c r="E109" s="77">
        <v>1668105</v>
      </c>
      <c r="F109" s="78">
        <v>2564300</v>
      </c>
      <c r="G109" s="79">
        <v>22224545</v>
      </c>
      <c r="H109" s="77">
        <v>17484476</v>
      </c>
      <c r="I109" s="78">
        <v>4740069</v>
      </c>
      <c r="J109" s="78">
        <v>35101790</v>
      </c>
      <c r="K109" s="78">
        <v>3594135</v>
      </c>
      <c r="L109" s="78">
        <v>-643192</v>
      </c>
      <c r="M109" s="78">
        <v>0</v>
      </c>
      <c r="N109" s="78">
        <v>-223971</v>
      </c>
      <c r="O109" s="78">
        <v>-92032</v>
      </c>
      <c r="P109" s="78">
        <v>-131939</v>
      </c>
      <c r="Q109" s="78">
        <v>-4681710</v>
      </c>
      <c r="R109" s="78">
        <v>0</v>
      </c>
      <c r="S109" s="78">
        <v>-17061388</v>
      </c>
      <c r="T109" s="78">
        <v>-11345595</v>
      </c>
    </row>
    <row r="110" spans="1:20" ht="15.6" x14ac:dyDescent="0.3">
      <c r="A110" s="80">
        <v>1990</v>
      </c>
      <c r="B110" s="79">
        <v>30121201</v>
      </c>
      <c r="C110" s="77">
        <v>27077501</v>
      </c>
      <c r="D110" s="77">
        <v>24603553</v>
      </c>
      <c r="E110" s="77">
        <v>2473948</v>
      </c>
      <c r="F110" s="78">
        <v>3043700</v>
      </c>
      <c r="G110" s="79">
        <v>30121201</v>
      </c>
      <c r="H110" s="77">
        <v>29949711</v>
      </c>
      <c r="I110" s="78">
        <v>171490</v>
      </c>
      <c r="J110" s="78">
        <v>39978811</v>
      </c>
      <c r="K110" s="78">
        <v>925501</v>
      </c>
      <c r="L110" s="78">
        <v>-834302</v>
      </c>
      <c r="M110" s="78">
        <v>0</v>
      </c>
      <c r="N110" s="78">
        <v>177967</v>
      </c>
      <c r="O110" s="78">
        <v>343137</v>
      </c>
      <c r="P110" s="78">
        <v>-165170</v>
      </c>
      <c r="Q110" s="78">
        <v>-2965064</v>
      </c>
      <c r="R110" s="78">
        <v>0</v>
      </c>
      <c r="S110" s="78">
        <v>-19169547</v>
      </c>
      <c r="T110" s="78">
        <v>-17941876</v>
      </c>
    </row>
    <row r="111" spans="1:20" ht="15.6" x14ac:dyDescent="0.3">
      <c r="A111" s="80">
        <v>1991</v>
      </c>
      <c r="B111" s="79">
        <v>38581127</v>
      </c>
      <c r="C111" s="77">
        <v>36171727</v>
      </c>
      <c r="D111" s="77">
        <v>32417777</v>
      </c>
      <c r="E111" s="77">
        <v>3753950</v>
      </c>
      <c r="F111" s="78">
        <v>2409400</v>
      </c>
      <c r="G111" s="79">
        <v>38581127</v>
      </c>
      <c r="H111" s="77">
        <v>53885609</v>
      </c>
      <c r="I111" s="78">
        <v>-15304482</v>
      </c>
      <c r="J111" s="78">
        <v>34667896</v>
      </c>
      <c r="K111" s="78">
        <v>-12871287</v>
      </c>
      <c r="L111" s="78">
        <v>-383306</v>
      </c>
      <c r="M111" s="78">
        <v>0</v>
      </c>
      <c r="N111" s="78">
        <v>743828</v>
      </c>
      <c r="O111" s="78">
        <v>882085</v>
      </c>
      <c r="P111" s="78">
        <v>-138257</v>
      </c>
      <c r="Q111" s="78">
        <v>4247416</v>
      </c>
      <c r="R111" s="78">
        <v>0</v>
      </c>
      <c r="S111" s="78">
        <v>-20756889</v>
      </c>
      <c r="T111" s="78">
        <v>-20952140</v>
      </c>
    </row>
    <row r="112" spans="1:20" ht="15.6" x14ac:dyDescent="0.3">
      <c r="A112" s="80">
        <v>1992</v>
      </c>
      <c r="B112" s="79">
        <v>43972433</v>
      </c>
      <c r="C112" s="77">
        <v>42015433</v>
      </c>
      <c r="D112" s="77">
        <v>38013353</v>
      </c>
      <c r="E112" s="77">
        <v>4002080</v>
      </c>
      <c r="F112" s="78">
        <v>1957000</v>
      </c>
      <c r="G112" s="79">
        <v>43972433</v>
      </c>
      <c r="H112" s="77">
        <v>57803443</v>
      </c>
      <c r="I112" s="78">
        <v>-13831010</v>
      </c>
      <c r="J112" s="78">
        <v>30123295</v>
      </c>
      <c r="K112" s="78">
        <v>-14145344</v>
      </c>
      <c r="L112" s="78">
        <v>-527959</v>
      </c>
      <c r="M112" s="78">
        <v>0</v>
      </c>
      <c r="N112" s="78">
        <v>2078668</v>
      </c>
      <c r="O112" s="78">
        <v>2275273</v>
      </c>
      <c r="P112" s="78">
        <v>-196605</v>
      </c>
      <c r="Q112" s="78">
        <v>11138633</v>
      </c>
      <c r="R112" s="78">
        <v>0</v>
      </c>
      <c r="S112" s="78">
        <v>-18559684</v>
      </c>
      <c r="T112" s="78">
        <v>-23938619</v>
      </c>
    </row>
    <row r="113" spans="1:20" ht="15.6" x14ac:dyDescent="0.3">
      <c r="A113" s="80">
        <v>1993</v>
      </c>
      <c r="B113" s="79">
        <v>47192881</v>
      </c>
      <c r="C113" s="77">
        <v>47192859</v>
      </c>
      <c r="D113" s="77">
        <v>43230687</v>
      </c>
      <c r="E113" s="77">
        <v>3962172</v>
      </c>
      <c r="F113" s="78">
        <v>22</v>
      </c>
      <c r="G113" s="79">
        <v>47192881</v>
      </c>
      <c r="H113" s="77">
        <v>76211021</v>
      </c>
      <c r="I113" s="78">
        <v>-29018140</v>
      </c>
      <c r="J113" s="78">
        <v>9864534</v>
      </c>
      <c r="K113" s="78">
        <v>-18676959</v>
      </c>
      <c r="L113" s="78">
        <v>-591986</v>
      </c>
      <c r="M113" s="78">
        <v>0</v>
      </c>
      <c r="N113" s="78">
        <v>1827788</v>
      </c>
      <c r="O113" s="78">
        <v>2276134</v>
      </c>
      <c r="P113" s="78">
        <v>-448346</v>
      </c>
      <c r="Q113" s="78">
        <v>15425989</v>
      </c>
      <c r="R113" s="78">
        <v>0</v>
      </c>
      <c r="S113" s="78">
        <v>-14894033</v>
      </c>
      <c r="T113" s="78">
        <v>-21973473</v>
      </c>
    </row>
    <row r="114" spans="1:20" ht="15.6" x14ac:dyDescent="0.3">
      <c r="A114" s="80">
        <v>1994</v>
      </c>
      <c r="B114" s="79">
        <v>56935497</v>
      </c>
      <c r="C114" s="77">
        <v>56920386</v>
      </c>
      <c r="D114" s="77">
        <v>51857760</v>
      </c>
      <c r="E114" s="77">
        <v>5062626</v>
      </c>
      <c r="F114" s="78">
        <v>15111</v>
      </c>
      <c r="G114" s="79">
        <v>56935497</v>
      </c>
      <c r="H114" s="77">
        <v>32739200</v>
      </c>
      <c r="I114" s="78">
        <v>24196297</v>
      </c>
      <c r="J114" s="78">
        <v>0</v>
      </c>
      <c r="K114" s="78">
        <v>-15203123</v>
      </c>
      <c r="L114" s="78">
        <v>-9137</v>
      </c>
      <c r="M114" s="78">
        <v>-54066611</v>
      </c>
      <c r="N114" s="78">
        <v>43340813</v>
      </c>
      <c r="O114" s="78">
        <v>4026163</v>
      </c>
      <c r="P114" s="78">
        <v>39314650</v>
      </c>
      <c r="Q114" s="78">
        <v>29159737</v>
      </c>
      <c r="R114" s="78">
        <v>56716713</v>
      </c>
      <c r="S114" s="78">
        <v>-20555033</v>
      </c>
      <c r="T114" s="78">
        <v>-15187062</v>
      </c>
    </row>
    <row r="115" spans="1:20" ht="15.6" x14ac:dyDescent="0.3">
      <c r="A115" s="80">
        <v>1995</v>
      </c>
      <c r="B115" s="79">
        <v>66808632</v>
      </c>
      <c r="C115" s="77">
        <v>66808632</v>
      </c>
      <c r="D115" s="77">
        <v>60657871</v>
      </c>
      <c r="E115" s="77">
        <v>6150761</v>
      </c>
      <c r="F115" s="78">
        <v>0</v>
      </c>
      <c r="G115" s="79">
        <v>66808632</v>
      </c>
      <c r="H115" s="77">
        <v>120300736</v>
      </c>
      <c r="I115" s="78">
        <v>-53492104</v>
      </c>
      <c r="J115" s="78">
        <v>13212032</v>
      </c>
      <c r="K115" s="78">
        <v>-26194362</v>
      </c>
      <c r="L115" s="78">
        <v>-5528</v>
      </c>
      <c r="M115" s="78">
        <v>0</v>
      </c>
      <c r="N115" s="78">
        <v>34505212</v>
      </c>
      <c r="O115" s="78">
        <v>1888740</v>
      </c>
      <c r="P115" s="78">
        <v>32616472</v>
      </c>
      <c r="Q115" s="78">
        <v>54580929</v>
      </c>
      <c r="R115" s="78">
        <v>0</v>
      </c>
      <c r="S115" s="78">
        <v>-132116184</v>
      </c>
      <c r="T115" s="78">
        <v>2525797</v>
      </c>
    </row>
    <row r="116" spans="1:20" ht="15.6" x14ac:dyDescent="0.3">
      <c r="A116" s="80">
        <v>1996</v>
      </c>
      <c r="B116" s="79">
        <v>83991071</v>
      </c>
      <c r="C116" s="77">
        <v>83991071</v>
      </c>
      <c r="D116" s="77">
        <v>74088699</v>
      </c>
      <c r="E116" s="77">
        <v>9902372</v>
      </c>
      <c r="F116" s="78">
        <v>0</v>
      </c>
      <c r="G116" s="79">
        <v>83991071</v>
      </c>
      <c r="H116" s="77">
        <v>137803802</v>
      </c>
      <c r="I116" s="78">
        <v>-53812731</v>
      </c>
      <c r="J116" s="78">
        <v>10488392</v>
      </c>
      <c r="K116" s="78">
        <v>-16123737</v>
      </c>
      <c r="L116" s="78">
        <v>-11770</v>
      </c>
      <c r="M116" s="78">
        <v>0</v>
      </c>
      <c r="N116" s="78">
        <v>-967323</v>
      </c>
      <c r="O116" s="78">
        <v>367514</v>
      </c>
      <c r="P116" s="78">
        <v>-1334837</v>
      </c>
      <c r="Q116" s="78">
        <v>51595419</v>
      </c>
      <c r="R116" s="78">
        <v>0</v>
      </c>
      <c r="S116" s="78">
        <v>-104507660</v>
      </c>
      <c r="T116" s="78">
        <v>5713948</v>
      </c>
    </row>
    <row r="117" spans="1:20" ht="15.6" x14ac:dyDescent="0.3">
      <c r="A117" s="80">
        <v>1997</v>
      </c>
      <c r="B117" s="79">
        <v>108891286</v>
      </c>
      <c r="C117" s="77">
        <v>108735629</v>
      </c>
      <c r="D117" s="77">
        <v>94195615</v>
      </c>
      <c r="E117" s="77">
        <v>14540014</v>
      </c>
      <c r="F117" s="78">
        <v>155657</v>
      </c>
      <c r="G117" s="79">
        <v>108891286</v>
      </c>
      <c r="H117" s="77">
        <v>225930120</v>
      </c>
      <c r="I117" s="78">
        <v>-117038834</v>
      </c>
      <c r="J117" s="78">
        <v>0</v>
      </c>
      <c r="K117" s="78">
        <v>-46317980</v>
      </c>
      <c r="L117" s="78">
        <v>0</v>
      </c>
      <c r="M117" s="78">
        <v>-34420177</v>
      </c>
      <c r="N117" s="78">
        <v>-26045218</v>
      </c>
      <c r="O117" s="78">
        <v>304347</v>
      </c>
      <c r="P117" s="78">
        <v>-26349565</v>
      </c>
      <c r="Q117" s="78">
        <v>59907378</v>
      </c>
      <c r="R117" s="78">
        <v>-9863395</v>
      </c>
      <c r="S117" s="78">
        <v>-73319088</v>
      </c>
      <c r="T117" s="78">
        <v>13019646</v>
      </c>
    </row>
    <row r="118" spans="1:20" ht="15.6" x14ac:dyDescent="0.3">
      <c r="A118" s="80">
        <v>1998</v>
      </c>
      <c r="B118" s="79">
        <v>131527989</v>
      </c>
      <c r="C118" s="77">
        <v>131108754</v>
      </c>
      <c r="D118" s="77">
        <v>115933874</v>
      </c>
      <c r="E118" s="77">
        <v>15174880</v>
      </c>
      <c r="F118" s="78">
        <v>419235</v>
      </c>
      <c r="G118" s="79">
        <v>131527989</v>
      </c>
      <c r="H118" s="77">
        <v>298272664</v>
      </c>
      <c r="I118" s="78">
        <v>-166744675</v>
      </c>
      <c r="J118" s="78">
        <v>0</v>
      </c>
      <c r="K118" s="78">
        <v>-63041791</v>
      </c>
      <c r="L118" s="78">
        <v>0</v>
      </c>
      <c r="M118" s="78">
        <v>-19671526</v>
      </c>
      <c r="N118" s="78">
        <v>-56517315</v>
      </c>
      <c r="O118" s="78">
        <v>266651</v>
      </c>
      <c r="P118" s="78">
        <v>-56783966</v>
      </c>
      <c r="Q118" s="78">
        <v>66533901</v>
      </c>
      <c r="R118" s="78">
        <v>-1955636</v>
      </c>
      <c r="S118" s="78">
        <v>-82930134</v>
      </c>
      <c r="T118" s="78">
        <v>-9162174</v>
      </c>
    </row>
    <row r="119" spans="1:20" ht="15.6" x14ac:dyDescent="0.3">
      <c r="A119" s="80">
        <v>1999</v>
      </c>
      <c r="B119" s="79">
        <v>188718250</v>
      </c>
      <c r="C119" s="77">
        <v>188718250</v>
      </c>
      <c r="D119" s="77">
        <v>164195279</v>
      </c>
      <c r="E119" s="77">
        <v>24522971</v>
      </c>
      <c r="F119" s="78">
        <v>0</v>
      </c>
      <c r="G119" s="79">
        <v>188718250</v>
      </c>
      <c r="H119" s="77">
        <v>291924668</v>
      </c>
      <c r="I119" s="78">
        <v>-103206418</v>
      </c>
      <c r="J119" s="78">
        <v>0</v>
      </c>
      <c r="K119" s="78">
        <v>-90189805</v>
      </c>
      <c r="L119" s="78">
        <v>0</v>
      </c>
      <c r="M119" s="78">
        <v>-93770689</v>
      </c>
      <c r="N119" s="78">
        <v>10688995</v>
      </c>
      <c r="O119" s="78">
        <v>105889</v>
      </c>
      <c r="P119" s="78">
        <v>10583106</v>
      </c>
      <c r="Q119" s="78">
        <v>84585688</v>
      </c>
      <c r="R119" s="78">
        <v>0</v>
      </c>
      <c r="S119" s="78">
        <v>-42441672</v>
      </c>
      <c r="T119" s="78">
        <v>27921065</v>
      </c>
    </row>
    <row r="120" spans="1:20" ht="15.6" x14ac:dyDescent="0.3">
      <c r="A120" s="80">
        <v>2000</v>
      </c>
      <c r="B120" s="96">
        <v>208943119</v>
      </c>
      <c r="C120" s="97">
        <v>208879867</v>
      </c>
      <c r="D120" s="97">
        <v>182016173</v>
      </c>
      <c r="E120" s="97">
        <v>26863694</v>
      </c>
      <c r="F120" s="98">
        <v>63252</v>
      </c>
      <c r="G120" s="96">
        <v>208943119</v>
      </c>
      <c r="H120" s="97">
        <v>322456082</v>
      </c>
      <c r="I120" s="98">
        <v>-113512963</v>
      </c>
      <c r="J120" s="98">
        <v>0</v>
      </c>
      <c r="K120" s="98">
        <v>-127439038</v>
      </c>
      <c r="L120" s="98">
        <v>0</v>
      </c>
      <c r="M120" s="98">
        <v>-162764090</v>
      </c>
      <c r="N120" s="98">
        <v>48375510</v>
      </c>
      <c r="O120" s="98">
        <v>4946786</v>
      </c>
      <c r="P120" s="98">
        <v>43428724</v>
      </c>
      <c r="Q120" s="98">
        <v>22745369</v>
      </c>
      <c r="R120" s="98">
        <v>69722234</v>
      </c>
      <c r="S120" s="98">
        <v>0</v>
      </c>
      <c r="T120" s="98">
        <v>35847052</v>
      </c>
    </row>
    <row r="121" spans="1:20" ht="15.6" x14ac:dyDescent="0.3">
      <c r="A121" s="75"/>
      <c r="B121" s="75"/>
      <c r="C121" s="75"/>
      <c r="D121" s="75"/>
      <c r="E121" s="75"/>
      <c r="F121" s="75"/>
      <c r="G121" s="75"/>
      <c r="H121" s="75"/>
      <c r="I121" s="75"/>
      <c r="J121" s="75"/>
      <c r="K121" s="75"/>
      <c r="L121" s="75"/>
      <c r="M121" s="75"/>
      <c r="N121" s="75"/>
      <c r="O121" s="75"/>
      <c r="P121" s="75"/>
      <c r="Q121" s="75"/>
      <c r="R121" s="75"/>
      <c r="S121" s="75"/>
      <c r="T121" s="75"/>
    </row>
    <row r="122" spans="1:20" ht="15.6" x14ac:dyDescent="0.3">
      <c r="A122" s="75"/>
      <c r="B122" s="75"/>
      <c r="C122" s="75"/>
      <c r="D122" s="75"/>
      <c r="E122" s="75"/>
      <c r="F122" s="75"/>
      <c r="G122" s="75"/>
      <c r="H122" s="75"/>
      <c r="I122" s="75"/>
      <c r="J122" s="75"/>
      <c r="K122" s="75"/>
      <c r="L122" s="75"/>
      <c r="M122" s="75"/>
      <c r="N122" s="75"/>
      <c r="O122" s="75"/>
      <c r="P122" s="75"/>
      <c r="Q122" s="75"/>
      <c r="R122" s="75"/>
      <c r="S122" s="75"/>
      <c r="T122" s="75"/>
    </row>
  </sheetData>
  <mergeCells count="19">
    <mergeCell ref="M2:M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L2:L4"/>
    <mergeCell ref="T2:T4"/>
    <mergeCell ref="N2:N4"/>
    <mergeCell ref="O2:O4"/>
    <mergeCell ref="P2:P4"/>
    <mergeCell ref="Q2:Q4"/>
    <mergeCell ref="R2:R4"/>
    <mergeCell ref="S2:S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120"/>
  <sheetViews>
    <sheetView zoomScale="101" workbookViewId="0">
      <pane xSplit="1" ySplit="4" topLeftCell="B100" activePane="bottomRight" state="frozen"/>
      <selection pane="topRight" activeCell="B1" sqref="B1"/>
      <selection pane="bottomLeft" activeCell="A5" sqref="A5"/>
      <selection pane="bottomRight" activeCell="E105" sqref="E105"/>
    </sheetView>
  </sheetViews>
  <sheetFormatPr baseColWidth="10" defaultRowHeight="15.6" x14ac:dyDescent="0.3"/>
  <cols>
    <col min="1" max="1" width="12" style="18" customWidth="1"/>
    <col min="2" max="2" width="17.88671875" style="18" customWidth="1"/>
    <col min="3" max="3" width="18.109375" style="18" customWidth="1"/>
    <col min="4" max="4" width="16.109375" style="17" bestFit="1" customWidth="1"/>
    <col min="5" max="5" width="17.44140625" style="17" customWidth="1"/>
    <col min="6" max="6" width="11.5546875" style="17"/>
    <col min="7" max="7" width="3.109375" style="17" customWidth="1"/>
    <col min="8" max="8" width="11.5546875" style="18"/>
    <col min="9" max="9" width="15" style="17" customWidth="1"/>
    <col min="10" max="12" width="11.5546875" style="17"/>
    <col min="13" max="13" width="12.88671875" style="17" customWidth="1"/>
    <col min="14" max="14" width="16" style="17" customWidth="1"/>
    <col min="15" max="15" width="18.44140625" style="17" customWidth="1"/>
    <col min="16" max="16" width="11.5546875" style="17"/>
    <col min="17" max="18" width="14.109375" style="17" customWidth="1"/>
    <col min="19" max="19" width="13.88671875" style="17" customWidth="1"/>
    <col min="20" max="20" width="6" style="17" customWidth="1"/>
    <col min="21" max="21" width="19.33203125" customWidth="1"/>
  </cols>
  <sheetData>
    <row r="1" spans="1:24" ht="15.6" customHeight="1" x14ac:dyDescent="0.3">
      <c r="A1" s="18" t="s">
        <v>212</v>
      </c>
      <c r="R1" s="53"/>
      <c r="S1" s="64"/>
      <c r="T1" s="64"/>
      <c r="V1" s="64"/>
      <c r="W1" s="64"/>
      <c r="X1" s="64"/>
    </row>
    <row r="2" spans="1:24" ht="15.75" customHeight="1" x14ac:dyDescent="0.3">
      <c r="A2" s="135" t="s">
        <v>125</v>
      </c>
      <c r="B2" s="166" t="s">
        <v>258</v>
      </c>
      <c r="C2" s="166" t="s">
        <v>259</v>
      </c>
      <c r="D2" s="166" t="s">
        <v>171</v>
      </c>
      <c r="E2" s="166" t="s">
        <v>209</v>
      </c>
      <c r="G2" s="21"/>
      <c r="R2" s="33"/>
      <c r="S2" s="64"/>
      <c r="T2" s="64"/>
      <c r="V2" s="64"/>
      <c r="W2" s="64"/>
      <c r="X2" s="64"/>
    </row>
    <row r="3" spans="1:24" x14ac:dyDescent="0.3">
      <c r="A3" s="136"/>
      <c r="B3" s="167"/>
      <c r="C3" s="167"/>
      <c r="D3" s="167"/>
      <c r="E3" s="167"/>
      <c r="G3" s="21"/>
      <c r="R3" s="33"/>
      <c r="S3" s="64"/>
      <c r="T3" s="64"/>
      <c r="V3" s="64"/>
      <c r="W3" s="64"/>
      <c r="X3" s="64"/>
    </row>
    <row r="4" spans="1:24" ht="16.2" thickBot="1" x14ac:dyDescent="0.35">
      <c r="A4" s="137"/>
      <c r="B4" s="168"/>
      <c r="C4" s="168"/>
      <c r="D4" s="168"/>
      <c r="E4" s="168"/>
      <c r="G4" s="21"/>
      <c r="R4" s="33"/>
      <c r="S4" s="64"/>
      <c r="T4" s="64"/>
      <c r="V4" s="64"/>
      <c r="W4" s="64"/>
      <c r="X4" s="64"/>
    </row>
    <row r="5" spans="1:24" ht="16.2" thickTop="1" x14ac:dyDescent="0.3">
      <c r="A5" s="18">
        <v>1885</v>
      </c>
      <c r="B5" s="9" t="s">
        <v>15</v>
      </c>
      <c r="C5" s="9" t="s">
        <v>15</v>
      </c>
      <c r="D5" s="9" t="s">
        <v>15</v>
      </c>
      <c r="E5" s="9" t="s">
        <v>15</v>
      </c>
      <c r="G5" s="21"/>
      <c r="R5" s="33"/>
      <c r="S5" s="64"/>
      <c r="T5" s="64"/>
      <c r="V5" s="64"/>
      <c r="W5" s="64"/>
      <c r="X5" s="64"/>
    </row>
    <row r="6" spans="1:24" x14ac:dyDescent="0.3">
      <c r="A6" s="18">
        <v>1886</v>
      </c>
      <c r="B6" s="9" t="s">
        <v>15</v>
      </c>
      <c r="C6" s="9" t="s">
        <v>15</v>
      </c>
      <c r="D6" s="9" t="s">
        <v>15</v>
      </c>
      <c r="E6" s="9" t="s">
        <v>15</v>
      </c>
      <c r="G6" s="21"/>
      <c r="R6" s="33"/>
      <c r="S6" s="64"/>
      <c r="T6" s="64"/>
      <c r="V6" s="64"/>
      <c r="W6" s="64"/>
      <c r="X6" s="64"/>
    </row>
    <row r="7" spans="1:24" x14ac:dyDescent="0.3">
      <c r="A7" s="18">
        <v>1887</v>
      </c>
      <c r="B7" s="9" t="s">
        <v>15</v>
      </c>
      <c r="C7" s="9" t="s">
        <v>15</v>
      </c>
      <c r="D7" s="9" t="s">
        <v>15</v>
      </c>
      <c r="E7" s="9" t="s">
        <v>15</v>
      </c>
      <c r="G7" s="21"/>
      <c r="R7" s="33"/>
      <c r="S7" s="64"/>
      <c r="T7" s="64"/>
      <c r="V7" s="64"/>
      <c r="W7" s="64"/>
      <c r="X7" s="64"/>
    </row>
    <row r="8" spans="1:24" x14ac:dyDescent="0.3">
      <c r="A8" s="18">
        <v>1888</v>
      </c>
      <c r="B8" s="9" t="s">
        <v>15</v>
      </c>
      <c r="C8" s="9" t="s">
        <v>15</v>
      </c>
      <c r="D8" s="9" t="s">
        <v>15</v>
      </c>
      <c r="E8" s="9" t="s">
        <v>15</v>
      </c>
      <c r="G8" s="21"/>
      <c r="R8" s="33"/>
      <c r="S8" s="64"/>
      <c r="T8" s="64"/>
      <c r="V8" s="64"/>
      <c r="W8" s="64"/>
      <c r="X8" s="64"/>
    </row>
    <row r="9" spans="1:24" x14ac:dyDescent="0.3">
      <c r="A9" s="18">
        <v>1889</v>
      </c>
      <c r="B9" s="9" t="s">
        <v>15</v>
      </c>
      <c r="C9" s="9" t="s">
        <v>15</v>
      </c>
      <c r="D9" s="9" t="s">
        <v>15</v>
      </c>
      <c r="E9" s="9" t="s">
        <v>15</v>
      </c>
      <c r="G9" s="21"/>
      <c r="R9" s="33"/>
      <c r="S9" s="64"/>
      <c r="T9" s="64"/>
      <c r="V9" s="64"/>
      <c r="W9" s="64"/>
      <c r="X9" s="64"/>
    </row>
    <row r="10" spans="1:24" x14ac:dyDescent="0.3">
      <c r="A10" s="18">
        <v>1890</v>
      </c>
      <c r="B10" s="9" t="s">
        <v>15</v>
      </c>
      <c r="C10" s="9" t="s">
        <v>15</v>
      </c>
      <c r="D10" s="9" t="s">
        <v>15</v>
      </c>
      <c r="E10" s="9" t="s">
        <v>15</v>
      </c>
      <c r="G10" s="21"/>
      <c r="R10" s="33"/>
      <c r="S10" s="64"/>
      <c r="T10" s="64"/>
      <c r="V10" s="64"/>
      <c r="W10" s="64"/>
      <c r="X10" s="64"/>
    </row>
    <row r="11" spans="1:24" x14ac:dyDescent="0.3">
      <c r="A11" s="18">
        <v>1891</v>
      </c>
      <c r="B11" s="9" t="s">
        <v>15</v>
      </c>
      <c r="C11" s="9" t="s">
        <v>15</v>
      </c>
      <c r="D11" s="9" t="s">
        <v>15</v>
      </c>
      <c r="E11" s="9" t="s">
        <v>15</v>
      </c>
      <c r="G11" s="21"/>
      <c r="R11" s="33"/>
      <c r="S11" s="64"/>
      <c r="T11" s="64"/>
      <c r="V11" s="64"/>
      <c r="W11" s="64"/>
      <c r="X11" s="64"/>
    </row>
    <row r="12" spans="1:24" x14ac:dyDescent="0.3">
      <c r="A12" s="18">
        <v>1892</v>
      </c>
      <c r="B12" s="9" t="s">
        <v>15</v>
      </c>
      <c r="C12" s="9" t="s">
        <v>15</v>
      </c>
      <c r="D12" s="9" t="s">
        <v>15</v>
      </c>
      <c r="E12" s="9" t="s">
        <v>15</v>
      </c>
      <c r="G12" s="21"/>
      <c r="R12" s="33"/>
      <c r="S12" s="64"/>
      <c r="T12" s="64"/>
      <c r="V12" s="64"/>
      <c r="W12" s="64"/>
      <c r="X12" s="64"/>
    </row>
    <row r="13" spans="1:24" x14ac:dyDescent="0.3">
      <c r="A13" s="18">
        <v>1893</v>
      </c>
      <c r="B13" s="9" t="s">
        <v>15</v>
      </c>
      <c r="C13" s="9" t="s">
        <v>15</v>
      </c>
      <c r="D13" s="9" t="s">
        <v>15</v>
      </c>
      <c r="E13" s="9" t="s">
        <v>15</v>
      </c>
      <c r="G13" s="21"/>
      <c r="R13" s="33"/>
      <c r="S13" s="64"/>
      <c r="T13" s="64"/>
      <c r="V13" s="64"/>
      <c r="W13" s="64"/>
      <c r="X13" s="64"/>
    </row>
    <row r="14" spans="1:24" x14ac:dyDescent="0.3">
      <c r="A14" s="18">
        <v>1894</v>
      </c>
      <c r="B14" s="9" t="s">
        <v>15</v>
      </c>
      <c r="C14" s="9" t="s">
        <v>15</v>
      </c>
      <c r="D14" s="9" t="s">
        <v>15</v>
      </c>
      <c r="E14" s="9" t="s">
        <v>15</v>
      </c>
      <c r="G14" s="21"/>
      <c r="R14" s="33"/>
      <c r="S14" s="64"/>
      <c r="T14" s="64"/>
      <c r="V14" s="64"/>
      <c r="W14" s="64"/>
      <c r="X14" s="64"/>
    </row>
    <row r="15" spans="1:24" x14ac:dyDescent="0.3">
      <c r="A15" s="18">
        <v>1895</v>
      </c>
      <c r="B15" s="9" t="s">
        <v>15</v>
      </c>
      <c r="C15" s="9" t="s">
        <v>15</v>
      </c>
      <c r="D15" s="9" t="s">
        <v>15</v>
      </c>
      <c r="E15" s="9" t="s">
        <v>15</v>
      </c>
      <c r="G15" s="21"/>
      <c r="R15" s="33"/>
      <c r="S15" s="64"/>
      <c r="T15" s="64"/>
      <c r="V15" s="64"/>
      <c r="W15" s="64"/>
      <c r="X15" s="64"/>
    </row>
    <row r="16" spans="1:24" x14ac:dyDescent="0.3">
      <c r="A16" s="18">
        <v>1896</v>
      </c>
      <c r="B16" s="9" t="s">
        <v>15</v>
      </c>
      <c r="C16" s="9" t="s">
        <v>15</v>
      </c>
      <c r="D16" s="9" t="s">
        <v>15</v>
      </c>
      <c r="E16" s="9" t="s">
        <v>15</v>
      </c>
      <c r="G16" s="21"/>
      <c r="R16" s="33"/>
      <c r="S16" s="64"/>
      <c r="T16" s="64"/>
      <c r="V16" s="64"/>
      <c r="W16" s="64"/>
      <c r="X16" s="64"/>
    </row>
    <row r="17" spans="1:24" x14ac:dyDescent="0.3">
      <c r="A17" s="18">
        <v>1897</v>
      </c>
      <c r="B17" s="9" t="s">
        <v>15</v>
      </c>
      <c r="C17" s="9" t="s">
        <v>15</v>
      </c>
      <c r="D17" s="9" t="s">
        <v>15</v>
      </c>
      <c r="E17" s="9" t="s">
        <v>15</v>
      </c>
      <c r="G17" s="21"/>
      <c r="R17" s="33"/>
      <c r="S17" s="64"/>
      <c r="T17" s="64"/>
      <c r="V17" s="64"/>
      <c r="W17" s="64"/>
      <c r="X17" s="64"/>
    </row>
    <row r="18" spans="1:24" x14ac:dyDescent="0.3">
      <c r="A18" s="18">
        <v>1898</v>
      </c>
      <c r="B18" s="9" t="s">
        <v>15</v>
      </c>
      <c r="C18" s="9" t="s">
        <v>15</v>
      </c>
      <c r="D18" s="9" t="s">
        <v>15</v>
      </c>
      <c r="E18" s="9" t="s">
        <v>15</v>
      </c>
      <c r="G18" s="21"/>
      <c r="R18" s="33"/>
      <c r="S18" s="64"/>
      <c r="T18" s="64"/>
      <c r="V18" s="64"/>
      <c r="W18" s="64"/>
      <c r="X18" s="64"/>
    </row>
    <row r="19" spans="1:24" x14ac:dyDescent="0.3">
      <c r="A19" s="18">
        <v>1899</v>
      </c>
      <c r="B19" s="9" t="s">
        <v>15</v>
      </c>
      <c r="C19" s="9" t="s">
        <v>15</v>
      </c>
      <c r="D19" s="9" t="s">
        <v>15</v>
      </c>
      <c r="E19" s="9" t="s">
        <v>15</v>
      </c>
      <c r="G19" s="21"/>
      <c r="R19" s="33"/>
      <c r="S19" s="64"/>
      <c r="T19" s="64"/>
      <c r="V19" s="64"/>
      <c r="W19" s="64"/>
      <c r="X19" s="64"/>
    </row>
    <row r="20" spans="1:24" x14ac:dyDescent="0.3">
      <c r="A20" s="18">
        <v>1900</v>
      </c>
      <c r="B20" s="9" t="s">
        <v>15</v>
      </c>
      <c r="C20" s="9" t="s">
        <v>15</v>
      </c>
      <c r="D20" s="9" t="s">
        <v>15</v>
      </c>
      <c r="E20" s="9" t="s">
        <v>15</v>
      </c>
      <c r="G20" s="21"/>
      <c r="R20" s="33"/>
      <c r="S20" s="64"/>
      <c r="T20" s="64"/>
      <c r="V20" s="64"/>
      <c r="W20" s="64"/>
      <c r="X20" s="64"/>
    </row>
    <row r="21" spans="1:24" x14ac:dyDescent="0.3">
      <c r="A21" s="18">
        <v>1901</v>
      </c>
      <c r="B21" s="9" t="s">
        <v>15</v>
      </c>
      <c r="C21" s="9" t="s">
        <v>15</v>
      </c>
      <c r="D21" s="9" t="s">
        <v>15</v>
      </c>
      <c r="E21" s="9" t="s">
        <v>15</v>
      </c>
      <c r="G21" s="21"/>
      <c r="R21" s="33"/>
      <c r="S21" s="64"/>
      <c r="T21" s="64"/>
      <c r="V21" s="64"/>
      <c r="W21" s="64"/>
      <c r="X21" s="64"/>
    </row>
    <row r="22" spans="1:24" x14ac:dyDescent="0.3">
      <c r="A22" s="18">
        <v>1902</v>
      </c>
      <c r="B22" s="9" t="s">
        <v>15</v>
      </c>
      <c r="C22" s="9" t="s">
        <v>15</v>
      </c>
      <c r="D22" s="9" t="s">
        <v>15</v>
      </c>
      <c r="E22" s="9" t="s">
        <v>15</v>
      </c>
      <c r="G22" s="21"/>
      <c r="R22" s="33"/>
      <c r="S22" s="64"/>
      <c r="T22" s="64"/>
      <c r="V22" s="64"/>
      <c r="W22" s="64"/>
      <c r="X22" s="64"/>
    </row>
    <row r="23" spans="1:24" x14ac:dyDescent="0.3">
      <c r="A23" s="18">
        <v>1903</v>
      </c>
      <c r="B23" s="9" t="s">
        <v>15</v>
      </c>
      <c r="C23" s="9" t="s">
        <v>15</v>
      </c>
      <c r="D23" s="9" t="s">
        <v>15</v>
      </c>
      <c r="E23" s="9" t="s">
        <v>15</v>
      </c>
      <c r="G23" s="21"/>
      <c r="R23" s="33"/>
      <c r="S23" s="64"/>
      <c r="T23" s="64"/>
      <c r="V23" s="64"/>
      <c r="W23" s="64"/>
      <c r="X23" s="64"/>
    </row>
    <row r="24" spans="1:24" x14ac:dyDescent="0.3">
      <c r="A24" s="18">
        <v>1904</v>
      </c>
      <c r="B24" s="9" t="s">
        <v>15</v>
      </c>
      <c r="C24" s="9" t="s">
        <v>15</v>
      </c>
      <c r="D24" s="9" t="s">
        <v>15</v>
      </c>
      <c r="E24" s="9" t="s">
        <v>15</v>
      </c>
      <c r="G24" s="21"/>
      <c r="R24" s="33"/>
      <c r="S24" s="64"/>
      <c r="T24" s="64"/>
      <c r="V24" s="64"/>
      <c r="W24" s="64"/>
      <c r="X24" s="64"/>
    </row>
    <row r="25" spans="1:24" x14ac:dyDescent="0.3">
      <c r="A25" s="18">
        <v>1905</v>
      </c>
      <c r="B25" s="9" t="s">
        <v>15</v>
      </c>
      <c r="C25" s="9" t="s">
        <v>15</v>
      </c>
      <c r="D25" s="9" t="s">
        <v>15</v>
      </c>
      <c r="E25" s="9" t="s">
        <v>15</v>
      </c>
      <c r="G25" s="21"/>
      <c r="R25" s="33"/>
      <c r="S25" s="64"/>
      <c r="T25" s="64"/>
      <c r="V25" s="64"/>
      <c r="W25" s="64"/>
      <c r="X25" s="64"/>
    </row>
    <row r="26" spans="1:24" x14ac:dyDescent="0.3">
      <c r="A26" s="18">
        <v>1906</v>
      </c>
      <c r="B26" s="9" t="s">
        <v>15</v>
      </c>
      <c r="C26" s="9" t="s">
        <v>15</v>
      </c>
      <c r="D26" s="9" t="s">
        <v>15</v>
      </c>
      <c r="E26" s="9" t="s">
        <v>15</v>
      </c>
      <c r="G26" s="21"/>
      <c r="R26" s="33"/>
      <c r="S26" s="64"/>
      <c r="T26" s="64"/>
      <c r="V26" s="64"/>
      <c r="W26" s="64"/>
      <c r="X26" s="64"/>
    </row>
    <row r="27" spans="1:24" x14ac:dyDescent="0.3">
      <c r="A27" s="18">
        <v>1907</v>
      </c>
      <c r="B27" s="9" t="s">
        <v>15</v>
      </c>
      <c r="C27" s="9" t="s">
        <v>15</v>
      </c>
      <c r="D27" s="9" t="s">
        <v>15</v>
      </c>
      <c r="E27" s="9" t="s">
        <v>15</v>
      </c>
      <c r="G27" s="21"/>
      <c r="R27" s="33"/>
      <c r="S27" s="64"/>
      <c r="T27" s="64"/>
      <c r="V27" s="64"/>
      <c r="W27" s="64"/>
      <c r="X27" s="64"/>
    </row>
    <row r="28" spans="1:24" x14ac:dyDescent="0.3">
      <c r="A28" s="18">
        <v>1908</v>
      </c>
      <c r="B28" s="9" t="s">
        <v>15</v>
      </c>
      <c r="C28" s="9" t="s">
        <v>15</v>
      </c>
      <c r="D28" s="9" t="s">
        <v>15</v>
      </c>
      <c r="E28" s="9" t="s">
        <v>15</v>
      </c>
      <c r="G28" s="21"/>
      <c r="R28" s="33"/>
      <c r="S28" s="64"/>
      <c r="T28" s="64"/>
      <c r="V28" s="64"/>
      <c r="W28" s="64"/>
      <c r="X28" s="64"/>
    </row>
    <row r="29" spans="1:24" x14ac:dyDescent="0.3">
      <c r="A29" s="18">
        <v>1909</v>
      </c>
      <c r="B29" s="9" t="s">
        <v>15</v>
      </c>
      <c r="C29" s="9" t="s">
        <v>15</v>
      </c>
      <c r="D29" s="9" t="s">
        <v>15</v>
      </c>
      <c r="E29" s="9" t="s">
        <v>15</v>
      </c>
      <c r="G29" s="21"/>
      <c r="R29" s="33"/>
      <c r="S29" s="64"/>
      <c r="T29" s="64"/>
      <c r="V29" s="64"/>
      <c r="W29" s="64"/>
      <c r="X29" s="64"/>
    </row>
    <row r="30" spans="1:24" x14ac:dyDescent="0.3">
      <c r="A30" s="18">
        <v>1910</v>
      </c>
      <c r="B30" s="9" t="s">
        <v>15</v>
      </c>
      <c r="C30" s="9" t="s">
        <v>15</v>
      </c>
      <c r="D30" s="9" t="s">
        <v>15</v>
      </c>
      <c r="E30" s="9" t="s">
        <v>15</v>
      </c>
      <c r="G30" s="21"/>
      <c r="R30" s="33"/>
      <c r="S30" s="64"/>
      <c r="T30" s="64"/>
      <c r="V30" s="64"/>
      <c r="W30" s="64"/>
      <c r="X30" s="64"/>
    </row>
    <row r="31" spans="1:24" x14ac:dyDescent="0.3">
      <c r="A31" s="18">
        <v>1911</v>
      </c>
      <c r="B31" s="9" t="s">
        <v>15</v>
      </c>
      <c r="C31" s="9" t="s">
        <v>15</v>
      </c>
      <c r="D31" s="9" t="s">
        <v>15</v>
      </c>
      <c r="E31" s="9" t="s">
        <v>15</v>
      </c>
      <c r="G31" s="21"/>
      <c r="R31" s="33"/>
      <c r="S31" s="64"/>
      <c r="T31" s="64"/>
      <c r="V31" s="64"/>
      <c r="W31" s="64"/>
      <c r="X31" s="64"/>
    </row>
    <row r="32" spans="1:24" x14ac:dyDescent="0.3">
      <c r="A32" s="18">
        <v>1912</v>
      </c>
      <c r="B32" s="9" t="s">
        <v>15</v>
      </c>
      <c r="C32" s="9" t="s">
        <v>15</v>
      </c>
      <c r="D32" s="9" t="s">
        <v>15</v>
      </c>
      <c r="E32" s="9" t="s">
        <v>15</v>
      </c>
      <c r="G32" s="21"/>
      <c r="R32" s="33"/>
      <c r="S32" s="64"/>
      <c r="T32" s="64"/>
      <c r="V32" s="64"/>
      <c r="W32" s="64"/>
      <c r="X32" s="64"/>
    </row>
    <row r="33" spans="1:24" x14ac:dyDescent="0.3">
      <c r="A33" s="18">
        <v>1913</v>
      </c>
      <c r="B33" s="9" t="s">
        <v>15</v>
      </c>
      <c r="C33" s="9" t="s">
        <v>15</v>
      </c>
      <c r="D33" s="9" t="s">
        <v>15</v>
      </c>
      <c r="E33" s="9" t="s">
        <v>15</v>
      </c>
      <c r="G33" s="21"/>
      <c r="R33" s="33"/>
      <c r="S33" s="64"/>
      <c r="T33" s="64"/>
      <c r="V33" s="64"/>
      <c r="W33" s="64"/>
      <c r="X33" s="64"/>
    </row>
    <row r="34" spans="1:24" x14ac:dyDescent="0.3">
      <c r="A34" s="18">
        <v>1914</v>
      </c>
      <c r="B34" s="9" t="s">
        <v>15</v>
      </c>
      <c r="C34" s="9" t="s">
        <v>15</v>
      </c>
      <c r="D34" s="9" t="s">
        <v>15</v>
      </c>
      <c r="E34" s="9" t="s">
        <v>15</v>
      </c>
      <c r="G34" s="21"/>
      <c r="R34" s="33"/>
      <c r="S34" s="64"/>
      <c r="T34" s="64"/>
      <c r="V34" s="64"/>
      <c r="W34" s="64"/>
      <c r="X34" s="64"/>
    </row>
    <row r="35" spans="1:24" x14ac:dyDescent="0.3">
      <c r="A35" s="18">
        <v>1915</v>
      </c>
      <c r="B35" s="9" t="s">
        <v>15</v>
      </c>
      <c r="C35" s="9" t="s">
        <v>15</v>
      </c>
      <c r="D35" s="9" t="s">
        <v>15</v>
      </c>
      <c r="E35" s="9" t="s">
        <v>15</v>
      </c>
      <c r="G35" s="21"/>
      <c r="R35" s="33"/>
      <c r="S35" s="64"/>
      <c r="T35" s="64"/>
      <c r="V35" s="64"/>
      <c r="W35" s="64"/>
      <c r="X35" s="64"/>
    </row>
    <row r="36" spans="1:24" x14ac:dyDescent="0.3">
      <c r="A36" s="18">
        <v>1916</v>
      </c>
      <c r="B36" s="9" t="s">
        <v>15</v>
      </c>
      <c r="C36" s="9" t="s">
        <v>15</v>
      </c>
      <c r="D36" s="9" t="s">
        <v>15</v>
      </c>
      <c r="E36" s="9" t="s">
        <v>15</v>
      </c>
      <c r="G36" s="21"/>
      <c r="R36" s="33"/>
      <c r="S36" s="64"/>
      <c r="T36" s="64"/>
      <c r="V36" s="64"/>
      <c r="W36" s="64"/>
      <c r="X36" s="64"/>
    </row>
    <row r="37" spans="1:24" x14ac:dyDescent="0.3">
      <c r="A37" s="18">
        <v>1917</v>
      </c>
      <c r="B37" s="9" t="s">
        <v>15</v>
      </c>
      <c r="C37" s="9" t="s">
        <v>15</v>
      </c>
      <c r="D37" s="9" t="s">
        <v>15</v>
      </c>
      <c r="E37" s="9" t="s">
        <v>15</v>
      </c>
      <c r="G37" s="21"/>
      <c r="R37" s="33"/>
      <c r="S37" s="64"/>
      <c r="T37" s="64"/>
      <c r="V37" s="64"/>
      <c r="W37" s="64"/>
      <c r="X37" s="64"/>
    </row>
    <row r="38" spans="1:24" x14ac:dyDescent="0.3">
      <c r="A38" s="18">
        <v>1918</v>
      </c>
      <c r="B38" s="9" t="s">
        <v>15</v>
      </c>
      <c r="C38" s="9" t="s">
        <v>15</v>
      </c>
      <c r="D38" s="9" t="s">
        <v>15</v>
      </c>
      <c r="E38" s="9" t="s">
        <v>15</v>
      </c>
      <c r="G38" s="21"/>
      <c r="R38" s="33"/>
      <c r="S38" s="64"/>
      <c r="T38" s="64"/>
      <c r="V38" s="64"/>
      <c r="W38" s="64"/>
      <c r="X38" s="64"/>
    </row>
    <row r="39" spans="1:24" x14ac:dyDescent="0.3">
      <c r="A39" s="18">
        <v>1919</v>
      </c>
      <c r="B39" s="9" t="s">
        <v>15</v>
      </c>
      <c r="C39" s="9" t="s">
        <v>15</v>
      </c>
      <c r="D39" s="9" t="s">
        <v>15</v>
      </c>
      <c r="E39" s="9" t="s">
        <v>15</v>
      </c>
      <c r="G39" s="21"/>
      <c r="R39" s="33"/>
      <c r="S39" s="64"/>
      <c r="T39" s="64"/>
      <c r="V39" s="64"/>
      <c r="W39" s="64"/>
      <c r="X39" s="64"/>
    </row>
    <row r="40" spans="1:24" x14ac:dyDescent="0.3">
      <c r="A40" s="18">
        <v>1920</v>
      </c>
      <c r="B40" s="9" t="s">
        <v>15</v>
      </c>
      <c r="C40" s="9" t="s">
        <v>15</v>
      </c>
      <c r="D40" s="9" t="s">
        <v>15</v>
      </c>
      <c r="E40" s="9" t="s">
        <v>15</v>
      </c>
      <c r="G40" s="18"/>
      <c r="R40" s="18"/>
      <c r="S40" s="64"/>
      <c r="T40" s="64"/>
      <c r="V40" s="64"/>
      <c r="W40" s="64"/>
      <c r="X40" s="64"/>
    </row>
    <row r="41" spans="1:24" x14ac:dyDescent="0.3">
      <c r="A41" s="18">
        <v>1921</v>
      </c>
      <c r="B41" s="9" t="s">
        <v>15</v>
      </c>
      <c r="C41" s="9" t="s">
        <v>15</v>
      </c>
      <c r="D41" s="9" t="s">
        <v>15</v>
      </c>
      <c r="E41" s="9" t="s">
        <v>15</v>
      </c>
      <c r="G41" s="18"/>
      <c r="R41" s="18"/>
      <c r="S41" s="64"/>
      <c r="T41" s="64"/>
      <c r="V41" s="64"/>
      <c r="W41" s="64"/>
      <c r="X41" s="64"/>
    </row>
    <row r="42" spans="1:24" x14ac:dyDescent="0.3">
      <c r="A42" s="18">
        <v>1922</v>
      </c>
      <c r="B42" s="9" t="s">
        <v>15</v>
      </c>
      <c r="C42" s="9" t="s">
        <v>15</v>
      </c>
      <c r="D42" s="9" t="s">
        <v>15</v>
      </c>
      <c r="E42" s="9" t="s">
        <v>15</v>
      </c>
      <c r="G42" s="18"/>
      <c r="R42" s="18"/>
      <c r="S42" s="64"/>
      <c r="T42" s="64"/>
      <c r="V42" s="64"/>
      <c r="W42" s="64"/>
      <c r="X42" s="64"/>
    </row>
    <row r="43" spans="1:24" x14ac:dyDescent="0.3">
      <c r="A43" s="18">
        <v>1923</v>
      </c>
      <c r="B43" s="9" t="s">
        <v>15</v>
      </c>
      <c r="C43" s="9" t="s">
        <v>15</v>
      </c>
      <c r="D43" s="9" t="s">
        <v>15</v>
      </c>
      <c r="E43" s="9" t="s">
        <v>15</v>
      </c>
      <c r="G43" s="18"/>
      <c r="R43" s="18"/>
      <c r="S43" s="64"/>
      <c r="T43" s="64"/>
      <c r="V43" s="64"/>
      <c r="W43" s="64"/>
      <c r="X43" s="64"/>
    </row>
    <row r="44" spans="1:24" x14ac:dyDescent="0.3">
      <c r="A44" s="18">
        <v>1924</v>
      </c>
      <c r="B44" s="9" t="s">
        <v>15</v>
      </c>
      <c r="C44" s="9" t="s">
        <v>15</v>
      </c>
      <c r="D44" s="9" t="s">
        <v>15</v>
      </c>
      <c r="E44" s="9" t="s">
        <v>15</v>
      </c>
      <c r="G44" s="18"/>
      <c r="R44" s="18"/>
      <c r="S44" s="64"/>
      <c r="T44" s="64"/>
      <c r="V44" s="64"/>
      <c r="W44" s="64"/>
      <c r="X44" s="64"/>
    </row>
    <row r="45" spans="1:24" x14ac:dyDescent="0.3">
      <c r="A45" s="18">
        <v>1925</v>
      </c>
      <c r="B45" s="67">
        <v>462</v>
      </c>
      <c r="C45" s="9" t="s">
        <v>15</v>
      </c>
      <c r="D45" s="99">
        <v>400</v>
      </c>
      <c r="E45" s="9" t="s">
        <v>15</v>
      </c>
      <c r="G45" s="18"/>
      <c r="R45" s="18"/>
      <c r="S45" s="64"/>
      <c r="T45" s="64"/>
      <c r="V45" s="64"/>
      <c r="W45" s="64"/>
      <c r="X45" s="64"/>
    </row>
    <row r="46" spans="1:24" x14ac:dyDescent="0.3">
      <c r="A46" s="18">
        <v>1926</v>
      </c>
      <c r="B46" s="67">
        <v>537</v>
      </c>
      <c r="C46" s="9" t="s">
        <v>15</v>
      </c>
      <c r="D46" s="99">
        <v>500</v>
      </c>
      <c r="E46" s="9" t="s">
        <v>15</v>
      </c>
      <c r="G46" s="18"/>
      <c r="R46" s="18"/>
      <c r="S46" s="64"/>
      <c r="T46" s="64"/>
      <c r="V46" s="64"/>
      <c r="W46" s="64"/>
      <c r="X46" s="64"/>
    </row>
    <row r="47" spans="1:24" x14ac:dyDescent="0.3">
      <c r="A47" s="18">
        <v>1927</v>
      </c>
      <c r="B47" s="67">
        <v>489</v>
      </c>
      <c r="C47" s="9" t="s">
        <v>15</v>
      </c>
      <c r="D47" s="99">
        <v>400</v>
      </c>
      <c r="E47" s="9" t="s">
        <v>15</v>
      </c>
      <c r="G47" s="18"/>
      <c r="R47" s="18"/>
      <c r="S47" s="64"/>
      <c r="T47" s="64"/>
      <c r="V47" s="64"/>
      <c r="W47" s="64"/>
      <c r="X47" s="64"/>
    </row>
    <row r="48" spans="1:24" x14ac:dyDescent="0.3">
      <c r="A48" s="18">
        <v>1928</v>
      </c>
      <c r="B48" s="67">
        <v>628</v>
      </c>
      <c r="C48" s="9" t="s">
        <v>15</v>
      </c>
      <c r="D48" s="99">
        <v>600</v>
      </c>
      <c r="E48" s="9" t="s">
        <v>15</v>
      </c>
      <c r="G48" s="18"/>
      <c r="R48" s="18"/>
      <c r="S48" s="64"/>
      <c r="T48" s="64"/>
      <c r="V48" s="64"/>
      <c r="W48" s="64"/>
      <c r="X48" s="64"/>
    </row>
    <row r="49" spans="1:24" x14ac:dyDescent="0.3">
      <c r="A49" s="18">
        <v>1929</v>
      </c>
      <c r="B49" s="67">
        <v>656</v>
      </c>
      <c r="C49" s="9" t="s">
        <v>15</v>
      </c>
      <c r="D49" s="99">
        <v>600</v>
      </c>
      <c r="E49" s="9" t="s">
        <v>15</v>
      </c>
      <c r="G49" s="18"/>
      <c r="R49" s="18"/>
      <c r="S49" s="64"/>
      <c r="T49" s="64"/>
      <c r="V49" s="64"/>
      <c r="W49" s="64"/>
      <c r="X49" s="64"/>
    </row>
    <row r="50" spans="1:24" x14ac:dyDescent="0.3">
      <c r="A50" s="18">
        <v>1930</v>
      </c>
      <c r="B50" s="67">
        <v>684</v>
      </c>
      <c r="C50" s="9" t="s">
        <v>15</v>
      </c>
      <c r="D50" s="99">
        <v>600</v>
      </c>
      <c r="E50" s="9" t="s">
        <v>15</v>
      </c>
      <c r="G50" s="18"/>
      <c r="R50" s="18"/>
      <c r="S50" s="64"/>
      <c r="T50" s="64"/>
      <c r="V50" s="64"/>
      <c r="W50" s="64"/>
      <c r="X50" s="64"/>
    </row>
    <row r="51" spans="1:24" x14ac:dyDescent="0.3">
      <c r="A51" s="18">
        <v>1931</v>
      </c>
      <c r="B51" s="67">
        <v>272</v>
      </c>
      <c r="C51" s="9" t="s">
        <v>15</v>
      </c>
      <c r="D51" s="99">
        <v>200</v>
      </c>
      <c r="E51" s="9" t="s">
        <v>15</v>
      </c>
      <c r="G51" s="18"/>
      <c r="R51" s="18"/>
      <c r="S51" s="64"/>
      <c r="T51" s="64"/>
      <c r="V51" s="64"/>
      <c r="W51" s="64"/>
      <c r="X51" s="64"/>
    </row>
    <row r="52" spans="1:24" x14ac:dyDescent="0.3">
      <c r="A52" s="18">
        <v>1932</v>
      </c>
      <c r="B52" s="67">
        <v>357</v>
      </c>
      <c r="C52" s="9" t="s">
        <v>15</v>
      </c>
      <c r="D52" s="99">
        <v>300</v>
      </c>
      <c r="E52" s="9" t="s">
        <v>15</v>
      </c>
      <c r="G52" s="18"/>
      <c r="R52" s="18"/>
      <c r="S52" s="64"/>
      <c r="T52" s="64"/>
      <c r="V52" s="64"/>
      <c r="W52" s="64"/>
      <c r="X52" s="64"/>
    </row>
    <row r="53" spans="1:24" x14ac:dyDescent="0.3">
      <c r="A53" s="18">
        <v>1933</v>
      </c>
      <c r="B53" s="67">
        <f>'RyO3378'!CV53+'RyO3378'!CX53</f>
        <v>411</v>
      </c>
      <c r="C53" s="101">
        <v>378.1</v>
      </c>
      <c r="D53" s="99">
        <v>500</v>
      </c>
      <c r="E53" s="102">
        <f>'RyO3378'!C53+'RyO3378'!D53+'RyO3378'!G53+'RyO3378'!J53</f>
        <v>180</v>
      </c>
      <c r="G53" s="16"/>
      <c r="R53" s="16"/>
      <c r="S53" s="64"/>
      <c r="T53" s="64"/>
      <c r="V53" s="64"/>
      <c r="W53" s="64"/>
      <c r="X53" s="64"/>
    </row>
    <row r="54" spans="1:24" x14ac:dyDescent="0.3">
      <c r="A54" s="18">
        <v>1934</v>
      </c>
      <c r="B54" s="67">
        <f>'RyO3378'!CV54+'RyO3378'!CX54</f>
        <v>468</v>
      </c>
      <c r="C54" s="101">
        <v>454.5</v>
      </c>
      <c r="D54" s="99">
        <v>500</v>
      </c>
      <c r="E54" s="102">
        <f>'RyO3378'!C54+'RyO3378'!D54+'RyO3378'!G54+'RyO3378'!J54</f>
        <v>250</v>
      </c>
      <c r="G54" s="16"/>
      <c r="R54" s="16"/>
      <c r="S54" s="64"/>
      <c r="T54" s="64"/>
      <c r="V54" s="64"/>
      <c r="W54" s="64"/>
      <c r="X54" s="64"/>
    </row>
    <row r="55" spans="1:24" x14ac:dyDescent="0.3">
      <c r="A55" s="18">
        <v>1935</v>
      </c>
      <c r="B55" s="67">
        <f>'RyO3378'!CV55+'RyO3378'!CX55</f>
        <v>515</v>
      </c>
      <c r="C55" s="101">
        <v>505.5</v>
      </c>
      <c r="D55" s="99">
        <v>500</v>
      </c>
      <c r="E55" s="102">
        <f>'RyO3378'!C55+'RyO3378'!D55+'RyO3378'!G55+'RyO3378'!J55</f>
        <v>388</v>
      </c>
      <c r="G55" s="16"/>
      <c r="R55" s="16"/>
      <c r="S55" s="64"/>
      <c r="T55" s="64"/>
      <c r="V55" s="64"/>
      <c r="W55" s="64"/>
      <c r="X55" s="64"/>
    </row>
    <row r="56" spans="1:24" x14ac:dyDescent="0.3">
      <c r="A56" s="18">
        <v>1936</v>
      </c>
      <c r="B56" s="67">
        <f>'RyO3378'!CV56+'RyO3378'!CX56</f>
        <v>626</v>
      </c>
      <c r="C56" s="101">
        <v>573.9</v>
      </c>
      <c r="D56" s="99">
        <v>800</v>
      </c>
      <c r="E56" s="102">
        <f>'RyO3378'!C56+'RyO3378'!D56+'RyO3378'!G56+'RyO3378'!J56</f>
        <v>437</v>
      </c>
      <c r="G56" s="16"/>
      <c r="R56" s="16"/>
      <c r="S56" s="64"/>
      <c r="T56" s="64"/>
      <c r="V56" s="64"/>
      <c r="W56" s="64"/>
      <c r="X56" s="64"/>
    </row>
    <row r="57" spans="1:24" x14ac:dyDescent="0.3">
      <c r="A57" s="18">
        <v>1937</v>
      </c>
      <c r="B57" s="67">
        <f>'RyO3378'!CV57+'RyO3378'!CX57</f>
        <v>663</v>
      </c>
      <c r="C57" s="101">
        <v>686.9</v>
      </c>
      <c r="D57" s="99">
        <v>800</v>
      </c>
      <c r="E57" s="102">
        <f>'RyO3378'!C57+'RyO3378'!D57+'RyO3378'!G57+'RyO3378'!J57</f>
        <v>424</v>
      </c>
      <c r="G57" s="16"/>
      <c r="R57" s="16"/>
      <c r="S57" s="64"/>
      <c r="T57" s="64"/>
      <c r="V57" s="64"/>
      <c r="W57" s="64"/>
      <c r="X57" s="64"/>
    </row>
    <row r="58" spans="1:24" x14ac:dyDescent="0.3">
      <c r="A58" s="18">
        <v>1938</v>
      </c>
      <c r="B58" s="67">
        <f>'RyO3378'!CV58+'RyO3378'!CX58</f>
        <v>737</v>
      </c>
      <c r="C58" s="101">
        <v>671.4</v>
      </c>
      <c r="D58" s="99">
        <v>800</v>
      </c>
      <c r="E58" s="102">
        <f>'RyO3378'!C58+'RyO3378'!D58+'RyO3378'!G58+'RyO3378'!J58</f>
        <v>475</v>
      </c>
      <c r="G58" s="16"/>
      <c r="R58" s="16"/>
      <c r="S58" s="64"/>
      <c r="T58" s="64"/>
      <c r="V58" s="64"/>
      <c r="W58" s="64"/>
      <c r="X58" s="64"/>
    </row>
    <row r="59" spans="1:24" x14ac:dyDescent="0.3">
      <c r="A59" s="18">
        <v>1939</v>
      </c>
      <c r="B59" s="67">
        <f>'RyO3378'!CV59+'RyO3378'!CX59</f>
        <v>883</v>
      </c>
      <c r="C59" s="101">
        <v>807.6</v>
      </c>
      <c r="D59" s="99">
        <v>1000</v>
      </c>
      <c r="E59" s="102">
        <f>'RyO3378'!C59+'RyO3378'!D59+'RyO3378'!G59+'RyO3378'!J59</f>
        <v>560</v>
      </c>
      <c r="G59" s="16"/>
      <c r="R59" s="16"/>
      <c r="S59" s="64"/>
      <c r="T59" s="64"/>
      <c r="V59" s="64"/>
      <c r="W59" s="64"/>
      <c r="X59" s="64"/>
    </row>
    <row r="60" spans="1:24" x14ac:dyDescent="0.3">
      <c r="A60" s="18">
        <v>1940</v>
      </c>
      <c r="B60" s="67">
        <f>'RyO3378'!CV60+'RyO3378'!CX60</f>
        <v>1062</v>
      </c>
      <c r="C60" s="101">
        <v>905.1</v>
      </c>
      <c r="D60" s="99">
        <v>1200</v>
      </c>
      <c r="E60" s="102">
        <f>'RyO3378'!C60+'RyO3378'!D60+'RyO3378'!G60+'RyO3378'!J60</f>
        <v>722</v>
      </c>
      <c r="G60" s="16"/>
      <c r="R60" s="16"/>
      <c r="S60" s="64"/>
      <c r="T60" s="64"/>
      <c r="V60" s="64"/>
      <c r="W60" s="64"/>
      <c r="X60" s="64"/>
    </row>
    <row r="61" spans="1:24" x14ac:dyDescent="0.3">
      <c r="A61" s="18">
        <v>1941</v>
      </c>
      <c r="B61" s="67">
        <f>'RyO3378'!CV61+'RyO3378'!CX61</f>
        <v>1268</v>
      </c>
      <c r="C61" s="101">
        <v>1172.7</v>
      </c>
      <c r="D61" s="99">
        <v>1400</v>
      </c>
      <c r="E61" s="102">
        <f>'RyO3378'!C61+'RyO3378'!D61+'RyO3378'!G61+'RyO3378'!J61</f>
        <v>869</v>
      </c>
      <c r="G61" s="16"/>
      <c r="R61" s="16"/>
      <c r="S61" s="64"/>
      <c r="T61" s="64"/>
      <c r="V61" s="64"/>
      <c r="W61" s="64"/>
      <c r="X61" s="64"/>
    </row>
    <row r="62" spans="1:24" x14ac:dyDescent="0.3">
      <c r="A62" s="18">
        <v>1942</v>
      </c>
      <c r="B62" s="67">
        <f>'RyO3378'!CV62+'RyO3378'!CX62</f>
        <v>1750</v>
      </c>
      <c r="C62" s="101">
        <v>1445.6</v>
      </c>
      <c r="D62" s="99">
        <v>2000</v>
      </c>
      <c r="E62" s="102">
        <f>'RyO3378'!C62+'RyO3378'!D62+'RyO3378'!G62+'RyO3378'!J62</f>
        <v>1314</v>
      </c>
      <c r="G62" s="16"/>
      <c r="R62" s="16"/>
      <c r="S62" s="64"/>
      <c r="T62" s="64"/>
      <c r="V62" s="64"/>
      <c r="W62" s="64"/>
      <c r="X62" s="64"/>
    </row>
    <row r="63" spans="1:24" x14ac:dyDescent="0.3">
      <c r="A63" s="18">
        <v>1943</v>
      </c>
      <c r="B63" s="67">
        <f>'RyO3378'!CV63+'RyO3378'!CX63</f>
        <v>2672</v>
      </c>
      <c r="C63" s="101">
        <v>2247.3000000000002</v>
      </c>
      <c r="D63" s="99">
        <v>3000</v>
      </c>
      <c r="E63" s="102">
        <f>'RyO3378'!C63+'RyO3378'!D63+'RyO3378'!G63+'RyO3378'!J63</f>
        <v>2052</v>
      </c>
      <c r="G63" s="16"/>
      <c r="R63" s="16"/>
      <c r="S63" s="64"/>
      <c r="T63" s="64"/>
      <c r="V63" s="64"/>
      <c r="W63" s="64"/>
      <c r="X63" s="64"/>
    </row>
    <row r="64" spans="1:24" x14ac:dyDescent="0.3">
      <c r="A64" s="18">
        <v>1944</v>
      </c>
      <c r="B64" s="67">
        <f>'RyO3378'!CV64+'RyO3378'!CX64</f>
        <v>3309</v>
      </c>
      <c r="C64" s="101">
        <v>2982.7</v>
      </c>
      <c r="D64" s="99">
        <v>3900</v>
      </c>
      <c r="E64" s="102">
        <f>'RyO3378'!C64+'RyO3378'!D64+'RyO3378'!G64+'RyO3378'!J64</f>
        <v>2605</v>
      </c>
      <c r="G64" s="16"/>
      <c r="R64" s="16"/>
      <c r="S64" s="64"/>
      <c r="T64" s="64"/>
      <c r="V64" s="64"/>
      <c r="W64" s="64"/>
      <c r="X64" s="64"/>
    </row>
    <row r="65" spans="1:24" x14ac:dyDescent="0.3">
      <c r="A65" s="18">
        <v>1945</v>
      </c>
      <c r="B65" s="67">
        <f>'RyO3378'!CV65+'RyO3378'!CX65</f>
        <v>3539</v>
      </c>
      <c r="C65" s="101">
        <v>3534.7</v>
      </c>
      <c r="D65" s="99">
        <v>4400</v>
      </c>
      <c r="E65" s="102">
        <f>'RyO3378'!C65+'RyO3378'!D65+'RyO3378'!G65+'RyO3378'!J65</f>
        <v>3309</v>
      </c>
      <c r="G65" s="16"/>
      <c r="R65" s="16"/>
      <c r="S65" s="64"/>
      <c r="T65" s="64"/>
      <c r="V65" s="64"/>
      <c r="W65" s="64"/>
      <c r="X65" s="64"/>
    </row>
    <row r="66" spans="1:24" x14ac:dyDescent="0.3">
      <c r="A66" s="18">
        <v>1946</v>
      </c>
      <c r="B66" s="67">
        <f>'RyO3378'!CV66+'RyO3378'!CX66</f>
        <v>3461</v>
      </c>
      <c r="C66" s="101">
        <v>3480.1</v>
      </c>
      <c r="D66" s="99">
        <v>4400</v>
      </c>
      <c r="E66" s="102">
        <f>'RyO3378'!C66+'RyO3378'!D66+'RyO3378'!G66+'RyO3378'!J66</f>
        <v>3256</v>
      </c>
      <c r="G66" s="16"/>
      <c r="R66" s="16"/>
      <c r="S66" s="64"/>
      <c r="T66" s="64"/>
      <c r="V66" s="64"/>
      <c r="W66" s="64"/>
      <c r="X66" s="64"/>
    </row>
    <row r="67" spans="1:24" x14ac:dyDescent="0.3">
      <c r="A67" s="18">
        <v>1947</v>
      </c>
      <c r="B67" s="67">
        <f>'RyO3378'!CV67+'RyO3378'!CX67</f>
        <v>3438</v>
      </c>
      <c r="C67" s="101">
        <v>3367.8</v>
      </c>
      <c r="D67" s="99">
        <v>4400</v>
      </c>
      <c r="E67" s="102">
        <f>'RyO3378'!C67+'RyO3378'!D67+'RyO3378'!G67+'RyO3378'!J67</f>
        <v>3054</v>
      </c>
      <c r="G67" s="16"/>
      <c r="R67" s="16"/>
      <c r="S67" s="64"/>
      <c r="T67" s="64"/>
      <c r="V67" s="64"/>
      <c r="W67" s="64"/>
      <c r="X67" s="64"/>
    </row>
    <row r="68" spans="1:24" x14ac:dyDescent="0.3">
      <c r="A68" s="18">
        <v>1948</v>
      </c>
      <c r="B68" s="67">
        <f>'RyO3378'!CV68+'RyO3378'!CX68</f>
        <v>3916</v>
      </c>
      <c r="C68" s="101">
        <v>3563.2</v>
      </c>
      <c r="D68" s="99">
        <v>5100</v>
      </c>
      <c r="E68" s="102">
        <f>'RyO3378'!C68+'RyO3378'!D68+'RyO3378'!G68+'RyO3378'!J68</f>
        <v>3443</v>
      </c>
      <c r="G68" s="16"/>
      <c r="R68" s="16"/>
      <c r="S68" s="64"/>
      <c r="T68" s="64"/>
      <c r="V68" s="64"/>
      <c r="W68" s="64"/>
      <c r="X68" s="64"/>
    </row>
    <row r="69" spans="1:24" x14ac:dyDescent="0.3">
      <c r="A69" s="18">
        <v>1949</v>
      </c>
      <c r="B69" s="67">
        <f>'RyO3378'!CV69+'RyO3378'!CX69</f>
        <v>4353</v>
      </c>
      <c r="C69" s="101">
        <v>3970.8</v>
      </c>
      <c r="D69" s="99">
        <v>5600</v>
      </c>
      <c r="E69" s="102">
        <f>'RyO3378'!C69+'RyO3378'!D69+'RyO3378'!G69+'RyO3378'!J69</f>
        <v>4040</v>
      </c>
      <c r="G69" s="16"/>
      <c r="R69" s="16"/>
      <c r="S69" s="64"/>
      <c r="T69" s="64"/>
      <c r="V69" s="64"/>
      <c r="W69" s="64"/>
      <c r="X69" s="64"/>
    </row>
    <row r="70" spans="1:24" x14ac:dyDescent="0.3">
      <c r="A70" s="18">
        <v>1950</v>
      </c>
      <c r="B70" s="67">
        <f>'RyO3378'!CV70+'RyO3378'!CX70</f>
        <v>5987</v>
      </c>
      <c r="C70" s="101">
        <v>4857.3999999999996</v>
      </c>
      <c r="D70" s="99">
        <v>7600</v>
      </c>
      <c r="E70" s="102">
        <f>'RyO3378'!C70+'RyO3378'!D70+'RyO3378'!G70+'RyO3378'!J70</f>
        <v>5184</v>
      </c>
      <c r="G70" s="16"/>
      <c r="R70" s="16"/>
      <c r="S70" s="64"/>
      <c r="T70" s="64"/>
      <c r="V70" s="64"/>
      <c r="W70" s="64"/>
      <c r="X70" s="64"/>
    </row>
    <row r="71" spans="1:24" x14ac:dyDescent="0.3">
      <c r="A71" s="18">
        <v>1951</v>
      </c>
      <c r="B71" s="67">
        <f>'RyO3378'!CV71+'RyO3378'!CX71</f>
        <v>6800</v>
      </c>
      <c r="C71" s="101">
        <v>6290.3</v>
      </c>
      <c r="D71" s="99">
        <v>9100</v>
      </c>
      <c r="E71" s="102">
        <f>'RyO3378'!C71+'RyO3378'!D71+'RyO3378'!G71+'RyO3378'!J71</f>
        <v>5369</v>
      </c>
      <c r="G71" s="16"/>
      <c r="R71" s="16"/>
      <c r="S71" s="64"/>
      <c r="T71" s="64"/>
      <c r="V71" s="64"/>
      <c r="W71" s="64"/>
      <c r="X71" s="64"/>
    </row>
    <row r="72" spans="1:24" x14ac:dyDescent="0.3">
      <c r="A72" s="18">
        <v>1952</v>
      </c>
      <c r="B72" s="67">
        <f>'RyO3378'!CV72+'RyO3378'!CX72</f>
        <v>7079</v>
      </c>
      <c r="C72" s="101">
        <v>6544.1</v>
      </c>
      <c r="D72" s="99">
        <v>9500</v>
      </c>
      <c r="E72" s="102">
        <f>'RyO3378'!C72+'RyO3378'!D72+'RyO3378'!G72+'RyO3378'!J72</f>
        <v>5670</v>
      </c>
      <c r="G72" s="16"/>
      <c r="R72" s="16"/>
      <c r="S72" s="64"/>
      <c r="T72" s="64"/>
      <c r="V72" s="64"/>
      <c r="W72" s="64"/>
      <c r="X72" s="64"/>
    </row>
    <row r="73" spans="1:24" x14ac:dyDescent="0.3">
      <c r="A73" s="18">
        <v>1953</v>
      </c>
      <c r="B73" s="67">
        <f>'RyO3378'!CV73+'RyO3378'!CX73</f>
        <v>7652</v>
      </c>
      <c r="C73" s="101">
        <v>7042.4</v>
      </c>
      <c r="D73" s="99">
        <v>11400</v>
      </c>
      <c r="E73" s="102">
        <f>'RyO3378'!C73+'RyO3378'!D73+'RyO3378'!G73+'RyO3378'!J73</f>
        <v>5998</v>
      </c>
      <c r="G73" s="16"/>
      <c r="R73" s="16"/>
      <c r="S73" s="64"/>
      <c r="T73" s="64"/>
      <c r="V73" s="64"/>
      <c r="W73" s="64"/>
      <c r="X73" s="64"/>
    </row>
    <row r="74" spans="1:24" x14ac:dyDescent="0.3">
      <c r="A74" s="18">
        <v>1954</v>
      </c>
      <c r="B74" s="67">
        <f>'RyO3378'!CV74+'RyO3378'!CX74</f>
        <v>8724</v>
      </c>
      <c r="C74" s="101">
        <v>7791.2</v>
      </c>
      <c r="D74" s="99">
        <v>12400</v>
      </c>
      <c r="E74" s="102">
        <f>'RyO3378'!C74+'RyO3378'!D74+'RyO3378'!G74+'RyO3378'!J74</f>
        <v>7106</v>
      </c>
      <c r="G74" s="16"/>
      <c r="R74" s="16"/>
      <c r="S74" s="64"/>
      <c r="T74" s="64"/>
      <c r="V74" s="64"/>
      <c r="W74" s="64"/>
      <c r="X74" s="64"/>
    </row>
    <row r="75" spans="1:24" x14ac:dyDescent="0.3">
      <c r="A75" s="18">
        <v>1955</v>
      </c>
      <c r="B75" s="67">
        <f>'RyO3378'!CV75+'RyO3378'!CX75</f>
        <v>10516</v>
      </c>
      <c r="C75" s="101">
        <v>9442</v>
      </c>
      <c r="D75" s="99">
        <v>14800</v>
      </c>
      <c r="E75" s="102">
        <f>'RyO3378'!C75+'RyO3378'!D75+'RyO3378'!G75+'RyO3378'!J75</f>
        <v>8276</v>
      </c>
      <c r="G75" s="16"/>
      <c r="R75" s="16"/>
      <c r="S75" s="64"/>
      <c r="T75" s="64"/>
      <c r="V75" s="64"/>
      <c r="W75" s="64"/>
      <c r="X75" s="64"/>
    </row>
    <row r="76" spans="1:24" x14ac:dyDescent="0.3">
      <c r="A76" s="18">
        <v>1956</v>
      </c>
      <c r="B76" s="67">
        <f>'RyO3378'!CV76+'RyO3378'!CX76</f>
        <v>11692</v>
      </c>
      <c r="C76" s="101">
        <v>10602.4</v>
      </c>
      <c r="D76" s="99">
        <v>16100.000000000002</v>
      </c>
      <c r="E76" s="102">
        <f>'RyO3378'!C76+'RyO3378'!D76+'RyO3378'!G76+'RyO3378'!J76</f>
        <v>9108</v>
      </c>
      <c r="G76" s="16"/>
      <c r="R76" s="16"/>
      <c r="S76" s="64"/>
      <c r="T76" s="64"/>
      <c r="V76" s="64"/>
      <c r="W76" s="64"/>
      <c r="X76" s="64"/>
    </row>
    <row r="77" spans="1:24" x14ac:dyDescent="0.3">
      <c r="A77" s="18">
        <v>1957</v>
      </c>
      <c r="B77" s="67">
        <f>'RyO3378'!CV77+'RyO3378'!CX77</f>
        <v>12494</v>
      </c>
      <c r="C77" s="101">
        <v>11578.5</v>
      </c>
      <c r="D77" s="99">
        <v>17300</v>
      </c>
      <c r="E77" s="102">
        <f>'RyO3378'!C77+'RyO3378'!D77+'RyO3378'!G77+'RyO3378'!J77</f>
        <v>9324</v>
      </c>
      <c r="G77" s="16"/>
      <c r="R77" s="16"/>
      <c r="S77" s="64"/>
      <c r="T77" s="64"/>
      <c r="V77" s="64"/>
      <c r="W77" s="64"/>
      <c r="X77" s="64"/>
    </row>
    <row r="78" spans="1:24" x14ac:dyDescent="0.3">
      <c r="A78" s="18">
        <v>1958</v>
      </c>
      <c r="B78" s="67">
        <f>'RyO3378'!CV78+'RyO3378'!CX78</f>
        <v>13386</v>
      </c>
      <c r="C78" s="101">
        <v>12354.2</v>
      </c>
      <c r="D78" s="99">
        <v>18600</v>
      </c>
      <c r="E78" s="102">
        <f>'RyO3378'!C78+'RyO3378'!D78+'RyO3378'!G78+'RyO3378'!J78</f>
        <v>10210</v>
      </c>
      <c r="G78" s="16"/>
      <c r="R78" s="16"/>
      <c r="S78" s="64"/>
      <c r="T78" s="64"/>
      <c r="V78" s="64"/>
      <c r="W78" s="64"/>
      <c r="X78" s="64"/>
    </row>
    <row r="79" spans="1:24" x14ac:dyDescent="0.3">
      <c r="A79" s="18">
        <v>1959</v>
      </c>
      <c r="B79" s="67">
        <f>'RyO3378'!CV79+'RyO3378'!CX79</f>
        <v>15523</v>
      </c>
      <c r="C79" s="101">
        <v>13882</v>
      </c>
      <c r="D79" s="99">
        <v>20900</v>
      </c>
      <c r="E79" s="102">
        <f>'RyO3378'!C79+'RyO3378'!D79+'RyO3378'!G79+'RyO3378'!J79</f>
        <v>11383</v>
      </c>
      <c r="G79" s="16"/>
      <c r="R79" s="16"/>
      <c r="S79" s="64"/>
      <c r="T79" s="64"/>
      <c r="V79" s="64"/>
      <c r="W79" s="64"/>
      <c r="X79" s="64"/>
    </row>
    <row r="80" spans="1:24" x14ac:dyDescent="0.3">
      <c r="A80" s="18">
        <v>1960</v>
      </c>
      <c r="B80" s="67">
        <f>'RyO3378'!CV80+'RyO3378'!CX80</f>
        <v>16951</v>
      </c>
      <c r="C80" s="101">
        <v>15537.7</v>
      </c>
      <c r="D80" s="99">
        <v>29100</v>
      </c>
      <c r="E80" s="102">
        <f>'RyO3378'!C80+'RyO3378'!D80+'RyO3378'!G80+'RyO3378'!J80</f>
        <v>11906</v>
      </c>
      <c r="G80" s="16"/>
      <c r="R80" s="16"/>
      <c r="S80" s="64"/>
      <c r="T80" s="64"/>
      <c r="V80" s="64"/>
      <c r="W80" s="64"/>
      <c r="X80" s="64"/>
    </row>
    <row r="81" spans="1:24" x14ac:dyDescent="0.3">
      <c r="A81" s="18">
        <v>1961</v>
      </c>
      <c r="B81" s="67">
        <f>'RyO3378'!CV81+'RyO3378'!CX81</f>
        <v>18009</v>
      </c>
      <c r="C81" s="101">
        <v>16535.599999999999</v>
      </c>
      <c r="D81" s="99">
        <v>32800</v>
      </c>
      <c r="E81" s="102">
        <f>'RyO3378'!C81+'RyO3378'!D81+'RyO3378'!G81+'RyO3378'!J81</f>
        <v>13414</v>
      </c>
      <c r="G81" s="16"/>
      <c r="R81" s="16"/>
      <c r="S81" s="64"/>
      <c r="T81" s="64"/>
      <c r="V81" s="64"/>
      <c r="W81" s="64"/>
      <c r="X81" s="64"/>
    </row>
    <row r="82" spans="1:24" x14ac:dyDescent="0.3">
      <c r="A82" s="18">
        <v>1962</v>
      </c>
      <c r="B82" s="67">
        <f>'RyO3378'!CV82+'RyO3378'!CX82</f>
        <v>20275</v>
      </c>
      <c r="C82" s="101">
        <v>17860.2</v>
      </c>
      <c r="D82" s="99">
        <v>38700</v>
      </c>
      <c r="E82" s="102">
        <f>'RyO3378'!C82+'RyO3378'!D82+'RyO3378'!G82+'RyO3378'!J82</f>
        <v>14873</v>
      </c>
      <c r="G82" s="16"/>
      <c r="R82" s="16"/>
      <c r="S82" s="64"/>
      <c r="T82" s="64"/>
      <c r="V82" s="64"/>
      <c r="W82" s="64"/>
      <c r="X82" s="64"/>
    </row>
    <row r="83" spans="1:24" x14ac:dyDescent="0.3">
      <c r="A83" s="18">
        <v>1963</v>
      </c>
      <c r="B83" s="67">
        <f>'RyO3378'!CV83+'RyO3378'!CX83</f>
        <v>23682</v>
      </c>
      <c r="C83" s="101">
        <v>20429.8</v>
      </c>
      <c r="D83" s="99">
        <v>46400</v>
      </c>
      <c r="E83" s="102">
        <f>'RyO3378'!C83+'RyO3378'!D83+'RyO3378'!G83+'RyO3378'!J83</f>
        <v>16511</v>
      </c>
      <c r="G83" s="16"/>
      <c r="R83" s="16"/>
      <c r="S83" s="64"/>
      <c r="T83" s="64"/>
      <c r="V83" s="64"/>
      <c r="W83" s="64"/>
      <c r="X83" s="64"/>
    </row>
    <row r="84" spans="1:24" x14ac:dyDescent="0.3">
      <c r="A84" s="18">
        <v>1964</v>
      </c>
      <c r="B84" s="67">
        <f>'RyO3378'!CV84+'RyO3378'!CX84</f>
        <v>27642</v>
      </c>
      <c r="C84" s="101">
        <v>24467.9</v>
      </c>
      <c r="D84" s="99">
        <v>55500</v>
      </c>
      <c r="E84" s="102">
        <f>'RyO3378'!C84+'RyO3378'!D84+'RyO3378'!G84+'RyO3378'!J84</f>
        <v>17554</v>
      </c>
      <c r="G84" s="16"/>
      <c r="R84" s="16"/>
      <c r="S84" s="64"/>
      <c r="T84" s="64"/>
      <c r="V84" s="64"/>
      <c r="W84" s="64"/>
      <c r="X84" s="64"/>
    </row>
    <row r="85" spans="1:24" x14ac:dyDescent="0.3">
      <c r="A85" s="18">
        <v>1965</v>
      </c>
      <c r="B85" s="67">
        <f>'RyO3378'!CV85+'RyO3378'!CX85</f>
        <v>29518</v>
      </c>
      <c r="C85" s="101">
        <v>26711</v>
      </c>
      <c r="D85" s="99">
        <v>64000</v>
      </c>
      <c r="E85" s="102">
        <f>'RyO3378'!C85+'RyO3378'!D85+'RyO3378'!G85+'RyO3378'!J85</f>
        <v>19100</v>
      </c>
      <c r="G85" s="16"/>
      <c r="R85" s="16"/>
      <c r="S85" s="64"/>
      <c r="T85" s="64"/>
      <c r="V85" s="64"/>
      <c r="W85" s="64"/>
      <c r="X85" s="64"/>
    </row>
    <row r="86" spans="1:24" x14ac:dyDescent="0.3">
      <c r="A86" s="18">
        <v>1966</v>
      </c>
      <c r="B86" s="67">
        <f>'RyO3378'!CV86+'RyO3378'!CX86</f>
        <v>32751</v>
      </c>
      <c r="C86" s="101">
        <v>28924.1</v>
      </c>
      <c r="D86" s="99">
        <v>77200</v>
      </c>
      <c r="E86" s="102">
        <f>'RyO3378'!C86+'RyO3378'!D86+'RyO3378'!G86+'RyO3378'!J86</f>
        <v>21255</v>
      </c>
      <c r="G86" s="16"/>
      <c r="R86" s="16"/>
      <c r="S86" s="64"/>
      <c r="T86" s="64"/>
      <c r="V86" s="64"/>
      <c r="W86" s="64"/>
      <c r="X86" s="64"/>
    </row>
    <row r="87" spans="1:24" x14ac:dyDescent="0.3">
      <c r="A87" s="18">
        <v>1967</v>
      </c>
      <c r="B87" s="67">
        <f>'RyO3378'!CV87+'RyO3378'!CX87</f>
        <v>35423</v>
      </c>
      <c r="C87" s="101">
        <v>31496.3</v>
      </c>
      <c r="D87" s="99">
        <v>91600</v>
      </c>
      <c r="E87" s="102">
        <f>'RyO3378'!C87+'RyO3378'!D87+'RyO3378'!G87+'RyO3378'!J87</f>
        <v>21756</v>
      </c>
      <c r="G87" s="16"/>
      <c r="R87" s="16"/>
      <c r="S87" s="64"/>
      <c r="T87" s="64"/>
      <c r="V87" s="64"/>
      <c r="W87" s="64"/>
      <c r="X87" s="64"/>
    </row>
    <row r="88" spans="1:24" x14ac:dyDescent="0.3">
      <c r="A88" s="18">
        <v>1968</v>
      </c>
      <c r="B88" s="67">
        <f>'RyO3378'!CV88+'RyO3378'!CX88</f>
        <v>40232</v>
      </c>
      <c r="C88" s="101">
        <v>34901.300000000003</v>
      </c>
      <c r="D88" s="99">
        <v>107100</v>
      </c>
      <c r="E88" s="102">
        <f>'RyO3378'!C88+'RyO3378'!D88+'RyO3378'!G88+'RyO3378'!J88</f>
        <v>23150</v>
      </c>
      <c r="F88" s="67"/>
      <c r="G88" s="16"/>
      <c r="R88" s="16"/>
      <c r="S88" s="64"/>
      <c r="T88" s="64"/>
      <c r="V88" s="64"/>
      <c r="W88" s="64"/>
      <c r="X88" s="64"/>
    </row>
    <row r="89" spans="1:24" x14ac:dyDescent="0.3">
      <c r="A89" s="18">
        <v>1969</v>
      </c>
      <c r="B89" s="67">
        <f>'RyO3378'!CV89+'RyO3378'!CX89</f>
        <v>44380</v>
      </c>
      <c r="C89" s="101">
        <v>38367.699999999997</v>
      </c>
      <c r="D89" s="99">
        <v>127600</v>
      </c>
      <c r="E89" s="102">
        <f>'RyO3378'!C89+'RyO3378'!D89+'RyO3378'!G89+'RyO3378'!J89</f>
        <v>28344</v>
      </c>
      <c r="F89" s="67"/>
      <c r="G89" s="16"/>
      <c r="R89" s="16"/>
      <c r="S89" s="64"/>
      <c r="T89" s="64"/>
      <c r="V89" s="64"/>
      <c r="W89" s="64"/>
      <c r="X89" s="64"/>
    </row>
    <row r="90" spans="1:24" x14ac:dyDescent="0.3">
      <c r="A90" s="18">
        <v>1970</v>
      </c>
      <c r="B90" s="67">
        <f>'RyO3378'!CV90+'RyO3378'!CX90</f>
        <v>49052</v>
      </c>
      <c r="C90" s="101">
        <v>42387.3</v>
      </c>
      <c r="D90" s="99">
        <v>150900</v>
      </c>
      <c r="E90" s="102">
        <f>'RyO3378'!C90+'RyO3378'!D90+'RyO3378'!G90+'RyO3378'!J90</f>
        <v>30659</v>
      </c>
      <c r="F90" s="67"/>
      <c r="G90" s="16"/>
      <c r="R90" s="16"/>
      <c r="S90" s="64"/>
      <c r="T90" s="64"/>
      <c r="V90" s="64"/>
      <c r="W90" s="64"/>
      <c r="X90" s="64"/>
    </row>
    <row r="91" spans="1:24" x14ac:dyDescent="0.3">
      <c r="A91" s="18">
        <v>1971</v>
      </c>
      <c r="B91" s="67">
        <f>'RyO3378'!CV91+'RyO3378'!CX91</f>
        <v>53123</v>
      </c>
      <c r="C91" s="101">
        <v>45599.199999999997</v>
      </c>
      <c r="D91" s="99">
        <v>171900</v>
      </c>
      <c r="E91" s="102">
        <f>'RyO3378'!C91+'RyO3378'!D91+'RyO3378'!G91+'RyO3378'!J91</f>
        <v>31916</v>
      </c>
      <c r="F91" s="67"/>
      <c r="G91" s="16"/>
      <c r="R91" s="16"/>
      <c r="S91" s="64"/>
      <c r="T91" s="64"/>
      <c r="V91" s="64"/>
      <c r="W91" s="64"/>
      <c r="X91" s="64"/>
    </row>
    <row r="92" spans="1:24" x14ac:dyDescent="0.3">
      <c r="A92" s="18">
        <v>1972</v>
      </c>
      <c r="B92" s="67">
        <f>'RyO3378'!CV92+'RyO3378'!CX92</f>
        <v>64369</v>
      </c>
      <c r="C92" s="101">
        <v>52633.2</v>
      </c>
      <c r="D92" s="99">
        <v>202600</v>
      </c>
      <c r="E92" s="102">
        <f>'RyO3378'!C92+'RyO3378'!D92+'RyO3378'!G92+'RyO3378'!J92</f>
        <v>57193</v>
      </c>
      <c r="F92" s="67"/>
      <c r="G92" s="16"/>
      <c r="R92" s="16"/>
      <c r="S92" s="64"/>
      <c r="T92" s="64"/>
      <c r="V92" s="64"/>
      <c r="W92" s="64"/>
      <c r="X92" s="64"/>
    </row>
    <row r="93" spans="1:24" x14ac:dyDescent="0.3">
      <c r="A93" s="18">
        <v>1973</v>
      </c>
      <c r="B93" s="67">
        <f>'RyO3378'!CV93+'RyO3378'!CX93</f>
        <v>79898</v>
      </c>
      <c r="C93" s="101">
        <v>65758.7</v>
      </c>
      <c r="D93" s="99">
        <v>231200</v>
      </c>
      <c r="E93" s="102">
        <f>'RyO3378'!C93+'RyO3378'!D93+'RyO3378'!G93+'RyO3378'!J93</f>
        <v>81018</v>
      </c>
      <c r="F93" s="67"/>
      <c r="G93" s="16"/>
      <c r="R93" s="16"/>
      <c r="S93" s="64"/>
      <c r="T93" s="64"/>
      <c r="V93" s="64"/>
      <c r="W93" s="64"/>
      <c r="X93" s="64"/>
    </row>
    <row r="94" spans="1:24" x14ac:dyDescent="0.3">
      <c r="A94" s="18">
        <v>1974</v>
      </c>
      <c r="B94" s="67">
        <f>'RyO3378'!CV94+'RyO3378'!CX94</f>
        <v>97485</v>
      </c>
      <c r="C94" s="101">
        <v>79442.5</v>
      </c>
      <c r="D94" s="99">
        <v>273000</v>
      </c>
      <c r="E94" s="102">
        <f>'RyO3378'!C94+'RyO3378'!D94+'RyO3378'!G94+'RyO3378'!J94</f>
        <v>114638</v>
      </c>
      <c r="F94" s="67"/>
      <c r="G94" s="16"/>
      <c r="R94" s="16"/>
      <c r="S94" s="64"/>
      <c r="T94" s="64"/>
      <c r="V94" s="64"/>
      <c r="W94" s="64"/>
      <c r="X94" s="64"/>
    </row>
    <row r="95" spans="1:24" x14ac:dyDescent="0.3">
      <c r="A95" s="18">
        <v>1975</v>
      </c>
      <c r="B95" s="67">
        <f>'RyO3378'!CV95+'RyO3378'!CX95</f>
        <v>118268</v>
      </c>
      <c r="C95" s="101">
        <v>97150.2</v>
      </c>
      <c r="D95" s="99">
        <v>346100</v>
      </c>
      <c r="E95" s="102">
        <f>'RyO3378'!C95+'RyO3378'!D95+'RyO3378'!G95+'RyO3378'!J95</f>
        <v>149434</v>
      </c>
      <c r="F95" s="67"/>
      <c r="G95" s="16"/>
      <c r="R95" s="16"/>
      <c r="S95" s="64"/>
      <c r="T95" s="64"/>
      <c r="V95" s="64"/>
      <c r="W95" s="64"/>
      <c r="X95" s="64"/>
    </row>
    <row r="96" spans="1:24" x14ac:dyDescent="0.3">
      <c r="A96" s="18">
        <v>1976</v>
      </c>
      <c r="B96" s="67">
        <f>'RyO3378'!CV96+'RyO3378'!CX96</f>
        <v>154807</v>
      </c>
      <c r="C96" s="10" t="s">
        <v>15</v>
      </c>
      <c r="D96" s="99">
        <v>395400</v>
      </c>
      <c r="E96" s="102">
        <f>'RyO3378'!C96+'RyO3378'!D96+'RyO3378'!G96+'RyO3378'!J96</f>
        <v>182779</v>
      </c>
      <c r="F96" s="67"/>
      <c r="G96" s="16"/>
      <c r="R96" s="16"/>
      <c r="S96" s="64"/>
      <c r="T96" s="64"/>
      <c r="V96" s="64"/>
      <c r="W96" s="64"/>
      <c r="X96" s="64"/>
    </row>
    <row r="97" spans="1:24" x14ac:dyDescent="0.3">
      <c r="A97" s="18">
        <v>1977</v>
      </c>
      <c r="B97" s="67">
        <f>'RyO3378'!CV97+'RyO3378'!CX97</f>
        <v>196008</v>
      </c>
      <c r="C97" s="10" t="s">
        <v>15</v>
      </c>
      <c r="D97" s="99">
        <v>495200</v>
      </c>
      <c r="E97" s="102">
        <f>'RyO3378'!C97+'RyO3378'!D97+'RyO3378'!G97+'RyO3378'!J97</f>
        <v>262528</v>
      </c>
      <c r="F97" s="67"/>
      <c r="G97" s="16"/>
      <c r="R97" s="16"/>
      <c r="S97" s="64"/>
      <c r="T97" s="64"/>
      <c r="V97" s="64"/>
      <c r="W97" s="64"/>
      <c r="X97" s="64"/>
    </row>
    <row r="98" spans="1:24" x14ac:dyDescent="0.3">
      <c r="A98" s="35">
        <v>1978</v>
      </c>
      <c r="B98" s="68">
        <f>'RyO3378'!CV98+'RyO3378'!CX98</f>
        <v>260003</v>
      </c>
      <c r="C98" s="41" t="s">
        <v>15</v>
      </c>
      <c r="D98" s="100">
        <v>640900</v>
      </c>
      <c r="E98" s="103">
        <f>'RyO3378'!C98+'RyO3378'!D98+'RyO3378'!G98+'RyO3378'!J98</f>
        <v>339440</v>
      </c>
      <c r="F98" s="67"/>
      <c r="G98" s="16"/>
      <c r="R98" s="16"/>
      <c r="S98" s="64"/>
      <c r="T98" s="64"/>
      <c r="V98" s="64"/>
      <c r="W98" s="64"/>
      <c r="X98" s="64"/>
    </row>
    <row r="99" spans="1:24" x14ac:dyDescent="0.3">
      <c r="A99" s="18">
        <v>1979</v>
      </c>
      <c r="B99" s="67">
        <v>369000</v>
      </c>
      <c r="C99" s="10" t="s">
        <v>15</v>
      </c>
      <c r="D99" s="99">
        <v>865100</v>
      </c>
      <c r="E99" s="102">
        <v>496600</v>
      </c>
      <c r="F99" s="67"/>
      <c r="G99" s="16"/>
      <c r="H99" s="19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64"/>
      <c r="T99" s="64"/>
      <c r="V99" s="64"/>
      <c r="W99" s="64"/>
      <c r="X99" s="64"/>
    </row>
    <row r="100" spans="1:24" x14ac:dyDescent="0.3">
      <c r="A100" s="18">
        <v>1980</v>
      </c>
      <c r="B100" s="67">
        <v>492000</v>
      </c>
      <c r="C100" s="10" t="s">
        <v>15</v>
      </c>
      <c r="D100" s="99">
        <v>1246000</v>
      </c>
      <c r="E100" s="102">
        <v>681300</v>
      </c>
      <c r="F100" s="67"/>
      <c r="G100" s="16"/>
      <c r="H100" s="19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64"/>
      <c r="T100" s="64"/>
      <c r="V100" s="64"/>
      <c r="W100" s="64"/>
      <c r="X100" s="64"/>
    </row>
    <row r="101" spans="1:24" ht="15.75" customHeight="1" x14ac:dyDescent="0.3">
      <c r="A101" s="18">
        <v>1981</v>
      </c>
      <c r="B101" s="67">
        <v>656000</v>
      </c>
      <c r="C101" s="10" t="s">
        <v>15</v>
      </c>
      <c r="D101" s="99">
        <v>1907000</v>
      </c>
      <c r="E101" s="102">
        <v>1028100</v>
      </c>
      <c r="G101" s="16"/>
      <c r="H101" s="19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64"/>
      <c r="V101" s="64"/>
      <c r="W101" s="64"/>
      <c r="X101" s="64"/>
    </row>
    <row r="102" spans="1:24" x14ac:dyDescent="0.3">
      <c r="A102" s="18">
        <v>1982</v>
      </c>
      <c r="B102" s="67">
        <v>1011000</v>
      </c>
      <c r="C102" s="10" t="s">
        <v>15</v>
      </c>
      <c r="D102" s="99">
        <v>3265000</v>
      </c>
      <c r="E102" s="102">
        <v>1935800</v>
      </c>
      <c r="F102" s="67"/>
      <c r="U102" s="64"/>
      <c r="V102" s="64"/>
      <c r="W102" s="64"/>
      <c r="X102" s="64"/>
    </row>
    <row r="103" spans="1:24" x14ac:dyDescent="0.3">
      <c r="A103" s="18">
        <v>1983</v>
      </c>
      <c r="B103" s="67">
        <v>1430000</v>
      </c>
      <c r="C103" s="10" t="s">
        <v>15</v>
      </c>
      <c r="D103" s="67">
        <v>5275300</v>
      </c>
      <c r="E103" s="67">
        <v>3069900</v>
      </c>
      <c r="F103" s="67"/>
      <c r="U103" s="64"/>
      <c r="V103" s="64"/>
      <c r="W103" s="64"/>
      <c r="X103" s="64"/>
    </row>
    <row r="104" spans="1:24" ht="15.6" customHeight="1" x14ac:dyDescent="0.3">
      <c r="A104" s="18">
        <v>1984</v>
      </c>
      <c r="B104" s="67">
        <v>2321000</v>
      </c>
      <c r="C104" s="10" t="s">
        <v>15</v>
      </c>
      <c r="D104" s="67">
        <v>8971000</v>
      </c>
      <c r="E104" s="67">
        <v>4738100</v>
      </c>
      <c r="F104" s="67"/>
      <c r="U104" s="64"/>
      <c r="V104" s="64"/>
      <c r="W104" s="64"/>
      <c r="X104" s="64"/>
    </row>
    <row r="105" spans="1:24" x14ac:dyDescent="0.3">
      <c r="A105" s="18">
        <v>1985</v>
      </c>
      <c r="B105" s="67">
        <v>3570000</v>
      </c>
      <c r="C105" s="10" t="s">
        <v>15</v>
      </c>
      <c r="D105" s="67">
        <v>13128200</v>
      </c>
      <c r="E105" s="67">
        <v>5679200</v>
      </c>
      <c r="F105" s="67"/>
      <c r="U105" s="64"/>
      <c r="V105" s="64"/>
      <c r="W105" s="64"/>
      <c r="X105" s="64"/>
    </row>
    <row r="106" spans="1:24" x14ac:dyDescent="0.3">
      <c r="A106" s="18">
        <v>1986</v>
      </c>
      <c r="B106" s="67">
        <v>6145000</v>
      </c>
      <c r="C106" s="10" t="s">
        <v>15</v>
      </c>
      <c r="D106" s="67">
        <v>25525200</v>
      </c>
      <c r="E106" s="67">
        <v>8390400</v>
      </c>
      <c r="F106" s="67"/>
      <c r="U106" s="64"/>
      <c r="V106" s="64"/>
      <c r="W106" s="64"/>
      <c r="X106" s="64"/>
    </row>
    <row r="107" spans="1:24" x14ac:dyDescent="0.3">
      <c r="A107" s="18">
        <v>1987</v>
      </c>
      <c r="B107" s="67">
        <v>14116000</v>
      </c>
      <c r="C107" s="10" t="s">
        <v>15</v>
      </c>
      <c r="D107" s="67">
        <v>61505000</v>
      </c>
      <c r="E107" s="67">
        <v>14754200</v>
      </c>
      <c r="F107" s="67"/>
      <c r="U107" s="64"/>
      <c r="V107" s="64"/>
      <c r="W107" s="64"/>
      <c r="X107" s="64"/>
    </row>
    <row r="108" spans="1:24" x14ac:dyDescent="0.3">
      <c r="A108" s="18">
        <v>1988</v>
      </c>
      <c r="B108" s="67">
        <v>22312000</v>
      </c>
      <c r="C108" s="10" t="s">
        <v>15</v>
      </c>
      <c r="D108" s="67">
        <v>87430700</v>
      </c>
      <c r="E108" s="67">
        <v>20750800</v>
      </c>
      <c r="F108" s="67"/>
      <c r="U108" s="64"/>
      <c r="V108" s="64"/>
      <c r="W108" s="64"/>
      <c r="X108" s="64"/>
    </row>
    <row r="109" spans="1:24" x14ac:dyDescent="0.3">
      <c r="A109" s="18">
        <v>1989</v>
      </c>
      <c r="B109" s="67">
        <v>31392000</v>
      </c>
      <c r="C109" s="10" t="s">
        <v>15</v>
      </c>
      <c r="D109" s="67">
        <v>125043300</v>
      </c>
      <c r="E109" s="67">
        <v>22960000</v>
      </c>
      <c r="F109" s="67"/>
      <c r="U109" s="64"/>
      <c r="V109" s="64"/>
      <c r="W109" s="64"/>
      <c r="X109" s="64"/>
    </row>
    <row r="110" spans="1:24" x14ac:dyDescent="0.3">
      <c r="A110" s="18">
        <v>1990</v>
      </c>
      <c r="B110" s="67">
        <v>51000000</v>
      </c>
      <c r="C110" s="10" t="s">
        <v>15</v>
      </c>
      <c r="D110" s="67">
        <v>271200000</v>
      </c>
      <c r="E110" s="67">
        <v>30100000</v>
      </c>
      <c r="U110" s="64"/>
      <c r="V110" s="64"/>
      <c r="W110" s="64"/>
      <c r="X110" s="64"/>
    </row>
    <row r="111" spans="1:24" x14ac:dyDescent="0.3">
      <c r="A111" s="18">
        <v>1991</v>
      </c>
      <c r="B111" s="67">
        <v>113600000</v>
      </c>
      <c r="C111" s="10" t="s">
        <v>15</v>
      </c>
      <c r="D111" s="67">
        <v>339100000</v>
      </c>
      <c r="E111" s="67">
        <v>38600000</v>
      </c>
    </row>
    <row r="112" spans="1:24" x14ac:dyDescent="0.3">
      <c r="A112" s="18">
        <v>1992</v>
      </c>
      <c r="B112" s="67">
        <v>131700000</v>
      </c>
      <c r="C112" s="10" t="s">
        <v>15</v>
      </c>
      <c r="D112" s="67">
        <v>380500000</v>
      </c>
      <c r="E112" s="67">
        <v>44000000</v>
      </c>
    </row>
    <row r="113" spans="1:5" x14ac:dyDescent="0.3">
      <c r="A113" s="18">
        <v>1993</v>
      </c>
      <c r="B113" s="67">
        <v>157000000</v>
      </c>
      <c r="C113" s="10" t="s">
        <v>15</v>
      </c>
      <c r="D113" s="67">
        <v>469800000</v>
      </c>
      <c r="E113" s="67">
        <v>47200000</v>
      </c>
    </row>
    <row r="114" spans="1:5" x14ac:dyDescent="0.3">
      <c r="A114" s="18">
        <v>1994</v>
      </c>
      <c r="B114" s="67">
        <v>163800000</v>
      </c>
      <c r="C114" s="10" t="s">
        <v>15</v>
      </c>
      <c r="D114" s="67">
        <v>554900000</v>
      </c>
      <c r="E114" s="67">
        <v>56900000</v>
      </c>
    </row>
    <row r="115" spans="1:5" x14ac:dyDescent="0.3">
      <c r="A115" s="18">
        <v>1995</v>
      </c>
      <c r="B115" s="67">
        <v>171600000</v>
      </c>
      <c r="C115" s="10" t="s">
        <v>15</v>
      </c>
      <c r="D115" s="67">
        <v>754400000</v>
      </c>
      <c r="E115" s="67">
        <v>66800000</v>
      </c>
    </row>
    <row r="116" spans="1:5" x14ac:dyDescent="0.3">
      <c r="A116" s="18">
        <v>1996</v>
      </c>
      <c r="B116" s="67">
        <v>245300000</v>
      </c>
      <c r="C116" s="10" t="s">
        <v>15</v>
      </c>
      <c r="D116" s="67">
        <v>995200000</v>
      </c>
      <c r="E116" s="67">
        <v>84000000</v>
      </c>
    </row>
    <row r="117" spans="1:5" x14ac:dyDescent="0.3">
      <c r="A117" s="18">
        <v>1997</v>
      </c>
      <c r="B117" s="67">
        <v>325400000</v>
      </c>
      <c r="C117" s="10" t="s">
        <v>15</v>
      </c>
      <c r="D117" s="67">
        <v>1295100000</v>
      </c>
      <c r="E117" s="67">
        <v>108900000</v>
      </c>
    </row>
    <row r="118" spans="1:5" x14ac:dyDescent="0.3">
      <c r="A118" s="18">
        <v>1998</v>
      </c>
      <c r="B118" s="67">
        <v>387900000</v>
      </c>
      <c r="C118" s="10" t="s">
        <v>15</v>
      </c>
      <c r="D118" s="67">
        <v>1656100000</v>
      </c>
      <c r="E118" s="67">
        <v>131500000</v>
      </c>
    </row>
    <row r="119" spans="1:5" x14ac:dyDescent="0.3">
      <c r="A119" s="18">
        <v>1999</v>
      </c>
      <c r="B119" s="67">
        <v>489100000</v>
      </c>
      <c r="C119" s="10" t="s">
        <v>15</v>
      </c>
      <c r="D119" s="67">
        <v>2007200000</v>
      </c>
      <c r="E119" s="67">
        <v>188700000</v>
      </c>
    </row>
    <row r="120" spans="1:5" x14ac:dyDescent="0.3">
      <c r="A120" s="18">
        <v>2000</v>
      </c>
      <c r="B120" s="67">
        <v>565200000</v>
      </c>
      <c r="C120" s="10" t="s">
        <v>15</v>
      </c>
      <c r="D120" s="67">
        <v>2347500000</v>
      </c>
      <c r="E120" s="67">
        <v>208900000</v>
      </c>
    </row>
  </sheetData>
  <mergeCells count="5">
    <mergeCell ref="B2:B4"/>
    <mergeCell ref="C2:C4"/>
    <mergeCell ref="D2:D4"/>
    <mergeCell ref="E2:E4"/>
    <mergeCell ref="A2:A4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9"/>
  <sheetViews>
    <sheetView workbookViewId="0">
      <pane xSplit="1" ySplit="4" topLeftCell="B86" activePane="bottomRight" state="frozen"/>
      <selection pane="topRight" activeCell="B1" sqref="B1"/>
      <selection pane="bottomLeft" activeCell="A5" sqref="A5"/>
      <selection pane="bottomRight" activeCell="B98" sqref="B98"/>
    </sheetView>
  </sheetViews>
  <sheetFormatPr baseColWidth="10" defaultRowHeight="14.4" x14ac:dyDescent="0.3"/>
  <cols>
    <col min="2" max="2" width="14.44140625" customWidth="1"/>
    <col min="3" max="3" width="16.109375" customWidth="1"/>
    <col min="4" max="4" width="15.6640625" customWidth="1"/>
  </cols>
  <sheetData>
    <row r="1" spans="1:4" ht="15.6" x14ac:dyDescent="0.3">
      <c r="B1" s="60" t="s">
        <v>204</v>
      </c>
      <c r="C1" s="61"/>
      <c r="D1" s="61"/>
    </row>
    <row r="2" spans="1:4" ht="19.5" customHeight="1" x14ac:dyDescent="0.3">
      <c r="A2" s="169" t="s">
        <v>125</v>
      </c>
      <c r="B2" s="63" t="s">
        <v>205</v>
      </c>
      <c r="C2" s="63"/>
      <c r="D2" s="63"/>
    </row>
    <row r="3" spans="1:4" ht="15" customHeight="1" x14ac:dyDescent="0.3">
      <c r="A3" s="170"/>
      <c r="B3" s="172" t="s">
        <v>206</v>
      </c>
      <c r="C3" s="172" t="s">
        <v>207</v>
      </c>
      <c r="D3" s="172" t="s">
        <v>208</v>
      </c>
    </row>
    <row r="4" spans="1:4" ht="15.75" customHeight="1" thickBot="1" x14ac:dyDescent="0.35">
      <c r="A4" s="171"/>
      <c r="B4" s="173"/>
      <c r="C4" s="173"/>
      <c r="D4" s="173"/>
    </row>
    <row r="5" spans="1:4" ht="15.75" customHeight="1" thickTop="1" x14ac:dyDescent="0.3">
      <c r="A5" s="58">
        <v>1885</v>
      </c>
      <c r="B5" s="55" t="s">
        <v>15</v>
      </c>
      <c r="C5" s="55" t="s">
        <v>15</v>
      </c>
      <c r="D5" s="55" t="s">
        <v>15</v>
      </c>
    </row>
    <row r="6" spans="1:4" ht="15.75" customHeight="1" x14ac:dyDescent="0.3">
      <c r="A6" s="58">
        <v>1886</v>
      </c>
      <c r="B6" s="55" t="s">
        <v>15</v>
      </c>
      <c r="C6" s="55" t="s">
        <v>15</v>
      </c>
      <c r="D6" s="55" t="s">
        <v>15</v>
      </c>
    </row>
    <row r="7" spans="1:4" ht="15.75" customHeight="1" x14ac:dyDescent="0.3">
      <c r="A7" s="58">
        <v>1887</v>
      </c>
      <c r="B7" s="55" t="s">
        <v>15</v>
      </c>
      <c r="C7" s="55" t="s">
        <v>15</v>
      </c>
      <c r="D7" s="55" t="s">
        <v>15</v>
      </c>
    </row>
    <row r="8" spans="1:4" ht="15.75" customHeight="1" x14ac:dyDescent="0.3">
      <c r="A8" s="57">
        <v>1888</v>
      </c>
      <c r="B8" s="55" t="s">
        <v>15</v>
      </c>
      <c r="C8" s="55" t="s">
        <v>15</v>
      </c>
      <c r="D8" s="55" t="s">
        <v>15</v>
      </c>
    </row>
    <row r="9" spans="1:4" ht="15.75" customHeight="1" x14ac:dyDescent="0.3">
      <c r="A9" s="58">
        <v>1889</v>
      </c>
      <c r="B9" s="55" t="s">
        <v>15</v>
      </c>
      <c r="C9" s="55" t="s">
        <v>15</v>
      </c>
      <c r="D9" s="55" t="s">
        <v>15</v>
      </c>
    </row>
    <row r="10" spans="1:4" ht="15.75" customHeight="1" x14ac:dyDescent="0.3">
      <c r="A10" s="58">
        <v>1890</v>
      </c>
      <c r="B10" s="55" t="s">
        <v>15</v>
      </c>
      <c r="C10" s="55" t="s">
        <v>15</v>
      </c>
      <c r="D10" s="55" t="s">
        <v>15</v>
      </c>
    </row>
    <row r="11" spans="1:4" ht="15.75" customHeight="1" x14ac:dyDescent="0.3">
      <c r="A11" s="58">
        <v>1891</v>
      </c>
      <c r="B11" s="55" t="s">
        <v>15</v>
      </c>
      <c r="C11" s="55" t="s">
        <v>15</v>
      </c>
      <c r="D11" s="55" t="s">
        <v>15</v>
      </c>
    </row>
    <row r="12" spans="1:4" ht="15.75" customHeight="1" x14ac:dyDescent="0.3">
      <c r="A12" s="57">
        <v>1892</v>
      </c>
      <c r="B12" s="55" t="s">
        <v>15</v>
      </c>
      <c r="C12" s="55" t="s">
        <v>15</v>
      </c>
      <c r="D12" s="55" t="s">
        <v>15</v>
      </c>
    </row>
    <row r="13" spans="1:4" ht="15.75" customHeight="1" x14ac:dyDescent="0.3">
      <c r="A13" s="58">
        <v>1893</v>
      </c>
      <c r="B13" s="55" t="s">
        <v>15</v>
      </c>
      <c r="C13" s="55" t="s">
        <v>15</v>
      </c>
      <c r="D13" s="55" t="s">
        <v>15</v>
      </c>
    </row>
    <row r="14" spans="1:4" ht="15.75" customHeight="1" x14ac:dyDescent="0.3">
      <c r="A14" s="58">
        <v>1894</v>
      </c>
      <c r="B14" s="55" t="s">
        <v>15</v>
      </c>
      <c r="C14" s="55" t="s">
        <v>15</v>
      </c>
      <c r="D14" s="55" t="s">
        <v>15</v>
      </c>
    </row>
    <row r="15" spans="1:4" ht="15.75" customHeight="1" x14ac:dyDescent="0.3">
      <c r="A15" s="58">
        <v>1895</v>
      </c>
      <c r="B15" s="55" t="s">
        <v>15</v>
      </c>
      <c r="C15" s="55" t="s">
        <v>15</v>
      </c>
      <c r="D15" s="55" t="s">
        <v>15</v>
      </c>
    </row>
    <row r="16" spans="1:4" ht="15.75" customHeight="1" x14ac:dyDescent="0.3">
      <c r="A16" s="57">
        <v>1896</v>
      </c>
      <c r="B16" s="55" t="s">
        <v>15</v>
      </c>
      <c r="C16" s="55" t="s">
        <v>15</v>
      </c>
      <c r="D16" s="55" t="s">
        <v>15</v>
      </c>
    </row>
    <row r="17" spans="1:4" ht="15.75" customHeight="1" x14ac:dyDescent="0.3">
      <c r="A17" s="58">
        <v>1897</v>
      </c>
      <c r="B17" s="55" t="s">
        <v>15</v>
      </c>
      <c r="C17" s="55" t="s">
        <v>15</v>
      </c>
      <c r="D17" s="55" t="s">
        <v>15</v>
      </c>
    </row>
    <row r="18" spans="1:4" ht="15.75" customHeight="1" x14ac:dyDescent="0.3">
      <c r="A18" s="58">
        <v>1898</v>
      </c>
      <c r="B18" s="55" t="s">
        <v>15</v>
      </c>
      <c r="C18" s="55" t="s">
        <v>15</v>
      </c>
      <c r="D18" s="55" t="s">
        <v>15</v>
      </c>
    </row>
    <row r="19" spans="1:4" ht="15.75" customHeight="1" x14ac:dyDescent="0.3">
      <c r="A19" s="58">
        <v>1899</v>
      </c>
      <c r="B19" s="55" t="s">
        <v>15</v>
      </c>
      <c r="C19" s="55" t="s">
        <v>15</v>
      </c>
      <c r="D19" s="55" t="s">
        <v>15</v>
      </c>
    </row>
    <row r="20" spans="1:4" ht="15.75" customHeight="1" x14ac:dyDescent="0.3">
      <c r="A20" s="57">
        <v>1900</v>
      </c>
      <c r="B20" s="55" t="s">
        <v>15</v>
      </c>
      <c r="C20" s="55" t="s">
        <v>15</v>
      </c>
      <c r="D20" s="55" t="s">
        <v>15</v>
      </c>
    </row>
    <row r="21" spans="1:4" ht="15.75" customHeight="1" x14ac:dyDescent="0.3">
      <c r="A21" s="58">
        <v>1901</v>
      </c>
      <c r="B21" s="55" t="s">
        <v>15</v>
      </c>
      <c r="C21" s="55" t="s">
        <v>15</v>
      </c>
      <c r="D21" s="55" t="s">
        <v>15</v>
      </c>
    </row>
    <row r="22" spans="1:4" ht="15.75" customHeight="1" x14ac:dyDescent="0.3">
      <c r="A22" s="58">
        <v>1902</v>
      </c>
      <c r="B22" s="55" t="s">
        <v>15</v>
      </c>
      <c r="C22" s="55" t="s">
        <v>15</v>
      </c>
      <c r="D22" s="55" t="s">
        <v>15</v>
      </c>
    </row>
    <row r="23" spans="1:4" ht="15.75" customHeight="1" x14ac:dyDescent="0.3">
      <c r="A23" s="58">
        <v>1903</v>
      </c>
      <c r="B23" s="55" t="s">
        <v>15</v>
      </c>
      <c r="C23" s="55" t="s">
        <v>15</v>
      </c>
      <c r="D23" s="55" t="s">
        <v>15</v>
      </c>
    </row>
    <row r="24" spans="1:4" ht="15.75" customHeight="1" x14ac:dyDescent="0.3">
      <c r="A24" s="57">
        <v>1904</v>
      </c>
      <c r="B24" s="55" t="s">
        <v>15</v>
      </c>
      <c r="C24" s="55" t="s">
        <v>15</v>
      </c>
      <c r="D24" s="55" t="s">
        <v>15</v>
      </c>
    </row>
    <row r="25" spans="1:4" ht="15.75" customHeight="1" x14ac:dyDescent="0.3">
      <c r="A25" s="58">
        <v>1905</v>
      </c>
      <c r="B25" s="55" t="s">
        <v>15</v>
      </c>
      <c r="C25" s="55" t="s">
        <v>15</v>
      </c>
      <c r="D25" s="55" t="s">
        <v>15</v>
      </c>
    </row>
    <row r="26" spans="1:4" ht="15.75" customHeight="1" x14ac:dyDescent="0.3">
      <c r="A26" s="58">
        <v>1906</v>
      </c>
      <c r="B26" s="55" t="s">
        <v>15</v>
      </c>
      <c r="C26" s="55" t="s">
        <v>15</v>
      </c>
      <c r="D26" s="55" t="s">
        <v>15</v>
      </c>
    </row>
    <row r="27" spans="1:4" ht="15.75" customHeight="1" x14ac:dyDescent="0.3">
      <c r="A27" s="58">
        <v>1907</v>
      </c>
      <c r="B27" s="55" t="s">
        <v>15</v>
      </c>
      <c r="C27" s="55" t="s">
        <v>15</v>
      </c>
      <c r="D27" s="55" t="s">
        <v>15</v>
      </c>
    </row>
    <row r="28" spans="1:4" ht="15.75" customHeight="1" x14ac:dyDescent="0.3">
      <c r="A28" s="57">
        <v>1908</v>
      </c>
      <c r="B28" s="55" t="s">
        <v>15</v>
      </c>
      <c r="C28" s="55" t="s">
        <v>15</v>
      </c>
      <c r="D28" s="55" t="s">
        <v>15</v>
      </c>
    </row>
    <row r="29" spans="1:4" ht="15.75" customHeight="1" x14ac:dyDescent="0.3">
      <c r="A29" s="58">
        <v>1909</v>
      </c>
      <c r="B29" s="55" t="s">
        <v>15</v>
      </c>
      <c r="C29" s="55" t="s">
        <v>15</v>
      </c>
      <c r="D29" s="55" t="s">
        <v>15</v>
      </c>
    </row>
    <row r="30" spans="1:4" ht="15.75" customHeight="1" x14ac:dyDescent="0.3">
      <c r="A30" s="58">
        <v>1910</v>
      </c>
      <c r="B30" s="55" t="s">
        <v>15</v>
      </c>
      <c r="C30" s="55" t="s">
        <v>15</v>
      </c>
      <c r="D30" s="55" t="s">
        <v>15</v>
      </c>
    </row>
    <row r="31" spans="1:4" ht="15.75" customHeight="1" x14ac:dyDescent="0.3">
      <c r="A31" s="58">
        <v>1911</v>
      </c>
      <c r="B31" s="55" t="s">
        <v>15</v>
      </c>
      <c r="C31" s="55" t="s">
        <v>15</v>
      </c>
      <c r="D31" s="55" t="s">
        <v>15</v>
      </c>
    </row>
    <row r="32" spans="1:4" ht="15.75" customHeight="1" x14ac:dyDescent="0.3">
      <c r="A32" s="57">
        <v>1912</v>
      </c>
      <c r="B32" s="55" t="s">
        <v>15</v>
      </c>
      <c r="C32" s="55" t="s">
        <v>15</v>
      </c>
      <c r="D32" s="55" t="s">
        <v>15</v>
      </c>
    </row>
    <row r="33" spans="1:4" ht="15.75" customHeight="1" x14ac:dyDescent="0.3">
      <c r="A33" s="58">
        <v>1913</v>
      </c>
      <c r="B33" s="55" t="s">
        <v>15</v>
      </c>
      <c r="C33" s="55" t="s">
        <v>15</v>
      </c>
      <c r="D33" s="55" t="s">
        <v>15</v>
      </c>
    </row>
    <row r="34" spans="1:4" ht="15.75" customHeight="1" x14ac:dyDescent="0.3">
      <c r="A34" s="58">
        <v>1914</v>
      </c>
      <c r="B34" s="55" t="s">
        <v>15</v>
      </c>
      <c r="C34" s="55" t="s">
        <v>15</v>
      </c>
      <c r="D34" s="55" t="s">
        <v>15</v>
      </c>
    </row>
    <row r="35" spans="1:4" ht="15.75" customHeight="1" x14ac:dyDescent="0.3">
      <c r="A35" s="58">
        <v>1915</v>
      </c>
      <c r="B35" s="55" t="s">
        <v>15</v>
      </c>
      <c r="C35" s="55" t="s">
        <v>15</v>
      </c>
      <c r="D35" s="55" t="s">
        <v>15</v>
      </c>
    </row>
    <row r="36" spans="1:4" ht="15.75" customHeight="1" x14ac:dyDescent="0.3">
      <c r="A36" s="57">
        <v>1916</v>
      </c>
      <c r="B36" s="55" t="s">
        <v>15</v>
      </c>
      <c r="C36" s="55" t="s">
        <v>15</v>
      </c>
      <c r="D36" s="55" t="s">
        <v>15</v>
      </c>
    </row>
    <row r="37" spans="1:4" ht="15.75" customHeight="1" x14ac:dyDescent="0.3">
      <c r="A37" s="58">
        <v>1917</v>
      </c>
      <c r="B37" s="55" t="s">
        <v>15</v>
      </c>
      <c r="C37" s="55" t="s">
        <v>15</v>
      </c>
      <c r="D37" s="55" t="s">
        <v>15</v>
      </c>
    </row>
    <row r="38" spans="1:4" ht="15.75" customHeight="1" x14ac:dyDescent="0.3">
      <c r="A38" s="58">
        <v>1918</v>
      </c>
      <c r="B38" s="55" t="s">
        <v>15</v>
      </c>
      <c r="C38" s="55" t="s">
        <v>15</v>
      </c>
      <c r="D38" s="55" t="s">
        <v>15</v>
      </c>
    </row>
    <row r="39" spans="1:4" ht="15.75" customHeight="1" x14ac:dyDescent="0.3">
      <c r="A39" s="58">
        <v>1919</v>
      </c>
      <c r="B39" s="55" t="s">
        <v>15</v>
      </c>
      <c r="C39" s="55" t="s">
        <v>15</v>
      </c>
      <c r="D39" s="55" t="s">
        <v>15</v>
      </c>
    </row>
    <row r="40" spans="1:4" ht="15.6" x14ac:dyDescent="0.3">
      <c r="A40" s="57">
        <v>1920</v>
      </c>
      <c r="B40" s="55" t="s">
        <v>15</v>
      </c>
      <c r="C40" s="55" t="s">
        <v>15</v>
      </c>
      <c r="D40" s="55" t="s">
        <v>15</v>
      </c>
    </row>
    <row r="41" spans="1:4" ht="15.6" x14ac:dyDescent="0.3">
      <c r="A41" s="58">
        <v>1921</v>
      </c>
      <c r="B41" s="55" t="s">
        <v>15</v>
      </c>
      <c r="C41" s="55" t="s">
        <v>15</v>
      </c>
      <c r="D41" s="55" t="s">
        <v>15</v>
      </c>
    </row>
    <row r="42" spans="1:4" ht="15.6" x14ac:dyDescent="0.3">
      <c r="A42" s="58">
        <v>1922</v>
      </c>
      <c r="B42" s="55" t="s">
        <v>15</v>
      </c>
      <c r="C42" s="55" t="s">
        <v>15</v>
      </c>
      <c r="D42" s="55" t="s">
        <v>15</v>
      </c>
    </row>
    <row r="43" spans="1:4" ht="15.6" x14ac:dyDescent="0.3">
      <c r="A43" s="58">
        <v>1923</v>
      </c>
      <c r="B43" s="55" t="s">
        <v>15</v>
      </c>
      <c r="C43" s="55" t="s">
        <v>15</v>
      </c>
      <c r="D43" s="55" t="s">
        <v>15</v>
      </c>
    </row>
    <row r="44" spans="1:4" ht="15.6" x14ac:dyDescent="0.3">
      <c r="A44" s="58">
        <v>1924</v>
      </c>
      <c r="B44" s="55" t="s">
        <v>15</v>
      </c>
      <c r="C44" s="55" t="s">
        <v>15</v>
      </c>
      <c r="D44" s="55" t="s">
        <v>15</v>
      </c>
    </row>
    <row r="45" spans="1:4" ht="15.6" x14ac:dyDescent="0.3">
      <c r="A45" s="58">
        <v>1925</v>
      </c>
      <c r="B45" s="55" t="s">
        <v>15</v>
      </c>
      <c r="C45" s="55" t="s">
        <v>15</v>
      </c>
      <c r="D45" s="55" t="s">
        <v>15</v>
      </c>
    </row>
    <row r="46" spans="1:4" ht="15.6" x14ac:dyDescent="0.3">
      <c r="A46" s="58">
        <v>1926</v>
      </c>
      <c r="B46" s="55" t="s">
        <v>15</v>
      </c>
      <c r="C46" s="55" t="s">
        <v>15</v>
      </c>
      <c r="D46" s="55" t="s">
        <v>15</v>
      </c>
    </row>
    <row r="47" spans="1:4" ht="15.6" x14ac:dyDescent="0.3">
      <c r="A47" s="58">
        <v>1927</v>
      </c>
      <c r="B47" s="55" t="s">
        <v>15</v>
      </c>
      <c r="C47" s="55" t="s">
        <v>15</v>
      </c>
      <c r="D47" s="55" t="s">
        <v>15</v>
      </c>
    </row>
    <row r="48" spans="1:4" ht="15.6" x14ac:dyDescent="0.3">
      <c r="A48" s="58">
        <v>1928</v>
      </c>
      <c r="B48" s="55" t="s">
        <v>15</v>
      </c>
      <c r="C48" s="55" t="s">
        <v>15</v>
      </c>
      <c r="D48" s="55" t="s">
        <v>15</v>
      </c>
    </row>
    <row r="49" spans="1:4" ht="15.6" x14ac:dyDescent="0.3">
      <c r="A49" s="58">
        <v>1929</v>
      </c>
      <c r="B49" s="55" t="s">
        <v>15</v>
      </c>
      <c r="C49" s="55" t="s">
        <v>15</v>
      </c>
      <c r="D49" s="55" t="s">
        <v>15</v>
      </c>
    </row>
    <row r="50" spans="1:4" ht="15.6" x14ac:dyDescent="0.3">
      <c r="A50" s="58">
        <v>1930</v>
      </c>
      <c r="B50" s="55" t="s">
        <v>15</v>
      </c>
      <c r="C50" s="55" t="s">
        <v>15</v>
      </c>
      <c r="D50" s="55" t="s">
        <v>15</v>
      </c>
    </row>
    <row r="51" spans="1:4" ht="15.6" x14ac:dyDescent="0.3">
      <c r="A51" s="58">
        <v>1931</v>
      </c>
      <c r="B51" s="55" t="s">
        <v>15</v>
      </c>
      <c r="C51" s="55" t="s">
        <v>15</v>
      </c>
      <c r="D51" s="55" t="s">
        <v>15</v>
      </c>
    </row>
    <row r="52" spans="1:4" ht="15.6" x14ac:dyDescent="0.3">
      <c r="A52" s="58">
        <v>1932</v>
      </c>
      <c r="B52" s="55" t="s">
        <v>15</v>
      </c>
      <c r="C52" s="55" t="s">
        <v>15</v>
      </c>
      <c r="D52" s="55" t="s">
        <v>15</v>
      </c>
    </row>
    <row r="53" spans="1:4" ht="15.6" x14ac:dyDescent="0.3">
      <c r="A53" s="58">
        <v>1933</v>
      </c>
      <c r="B53" s="85">
        <f>'RyO3378'!CB53+'RyO3378'!CI53</f>
        <v>325</v>
      </c>
      <c r="C53" s="55" t="s">
        <v>15</v>
      </c>
      <c r="D53" s="55" t="s">
        <v>15</v>
      </c>
    </row>
    <row r="54" spans="1:4" ht="15.6" x14ac:dyDescent="0.3">
      <c r="A54" s="58">
        <v>1934</v>
      </c>
      <c r="B54" s="85">
        <f>'RyO3378'!CB54+'RyO3378'!CI54</f>
        <v>339</v>
      </c>
      <c r="C54" s="62">
        <f>((B54/B53)-1)*100</f>
        <v>4.3076923076923013</v>
      </c>
      <c r="D54" s="62">
        <f t="shared" ref="D54:D98" si="0">B54-B53</f>
        <v>14</v>
      </c>
    </row>
    <row r="55" spans="1:4" ht="15.6" x14ac:dyDescent="0.3">
      <c r="A55" s="58">
        <v>1935</v>
      </c>
      <c r="B55" s="85">
        <f>'RyO3378'!CB55+'RyO3378'!CI55</f>
        <v>382</v>
      </c>
      <c r="C55" s="62">
        <f>((B55/B54)-1)*100</f>
        <v>12.684365781710905</v>
      </c>
      <c r="D55" s="62">
        <f t="shared" si="0"/>
        <v>43</v>
      </c>
    </row>
    <row r="56" spans="1:4" ht="15.6" x14ac:dyDescent="0.3">
      <c r="A56" s="58">
        <v>1936</v>
      </c>
      <c r="B56" s="85">
        <f>'RyO3378'!CB56+'RyO3378'!CI56</f>
        <v>427</v>
      </c>
      <c r="C56" s="62">
        <f t="shared" ref="C56:C98" si="1">((B56/B55)-1)*100</f>
        <v>11.780104712041894</v>
      </c>
      <c r="D56" s="62">
        <f t="shared" si="0"/>
        <v>45</v>
      </c>
    </row>
    <row r="57" spans="1:4" ht="15.6" x14ac:dyDescent="0.3">
      <c r="A57" s="58">
        <v>1937</v>
      </c>
      <c r="B57" s="85">
        <f>'RyO3378'!CB57+'RyO3378'!CI57</f>
        <v>411</v>
      </c>
      <c r="C57" s="62">
        <f t="shared" si="1"/>
        <v>-3.7470725995316201</v>
      </c>
      <c r="D57" s="62">
        <f t="shared" si="0"/>
        <v>-16</v>
      </c>
    </row>
    <row r="58" spans="1:4" ht="15.6" x14ac:dyDescent="0.3">
      <c r="A58" s="58">
        <v>1938</v>
      </c>
      <c r="B58" s="85">
        <f>'RyO3378'!CB58+'RyO3378'!CI58</f>
        <v>394</v>
      </c>
      <c r="C58" s="62">
        <f t="shared" si="1"/>
        <v>-4.1362530413625258</v>
      </c>
      <c r="D58" s="62">
        <f t="shared" si="0"/>
        <v>-17</v>
      </c>
    </row>
    <row r="59" spans="1:4" ht="15.6" x14ac:dyDescent="0.3">
      <c r="A59" s="58">
        <v>1939</v>
      </c>
      <c r="B59" s="85">
        <f>'RyO3378'!CB59+'RyO3378'!CI59</f>
        <v>508</v>
      </c>
      <c r="C59" s="62">
        <f t="shared" si="1"/>
        <v>28.934010152284273</v>
      </c>
      <c r="D59" s="62">
        <f t="shared" si="0"/>
        <v>114</v>
      </c>
    </row>
    <row r="60" spans="1:4" ht="15.6" x14ac:dyDescent="0.3">
      <c r="A60" s="58">
        <v>1940</v>
      </c>
      <c r="B60" s="85">
        <f>'RyO3378'!CB60+'RyO3378'!CI60</f>
        <v>656</v>
      </c>
      <c r="C60" s="62">
        <f t="shared" si="1"/>
        <v>29.133858267716526</v>
      </c>
      <c r="D60" s="62">
        <f t="shared" si="0"/>
        <v>148</v>
      </c>
    </row>
    <row r="61" spans="1:4" ht="15.6" x14ac:dyDescent="0.3">
      <c r="A61" s="58">
        <v>1941</v>
      </c>
      <c r="B61" s="85">
        <f>'RyO3378'!CB61+'RyO3378'!CI61</f>
        <v>813</v>
      </c>
      <c r="C61" s="62">
        <f t="shared" si="1"/>
        <v>23.932926829268286</v>
      </c>
      <c r="D61" s="62">
        <f t="shared" si="0"/>
        <v>157</v>
      </c>
    </row>
    <row r="62" spans="1:4" ht="15.6" x14ac:dyDescent="0.3">
      <c r="A62" s="58">
        <v>1942</v>
      </c>
      <c r="B62" s="85">
        <f>'RyO3378'!CB62+'RyO3378'!CI62</f>
        <v>1227</v>
      </c>
      <c r="C62" s="62">
        <f t="shared" si="1"/>
        <v>50.922509225092249</v>
      </c>
      <c r="D62" s="62">
        <f t="shared" si="0"/>
        <v>414</v>
      </c>
    </row>
    <row r="63" spans="1:4" ht="15.6" x14ac:dyDescent="0.3">
      <c r="A63" s="58">
        <v>1943</v>
      </c>
      <c r="B63" s="85">
        <f>'RyO3378'!CB63+'RyO3378'!CI63</f>
        <v>1930</v>
      </c>
      <c r="C63" s="62">
        <f t="shared" si="1"/>
        <v>57.29421352893236</v>
      </c>
      <c r="D63" s="62">
        <f t="shared" si="0"/>
        <v>703</v>
      </c>
    </row>
    <row r="64" spans="1:4" ht="15.6" x14ac:dyDescent="0.3">
      <c r="A64" s="58">
        <v>1944</v>
      </c>
      <c r="B64" s="85">
        <f>'RyO3378'!CB64+'RyO3378'!CI64</f>
        <v>2536</v>
      </c>
      <c r="C64" s="62">
        <f t="shared" si="1"/>
        <v>31.398963730569939</v>
      </c>
      <c r="D64" s="62">
        <f t="shared" si="0"/>
        <v>606</v>
      </c>
    </row>
    <row r="65" spans="1:4" ht="15.6" x14ac:dyDescent="0.3">
      <c r="A65" s="58">
        <v>1945</v>
      </c>
      <c r="B65" s="85">
        <f>'RyO3378'!CB65+'RyO3378'!CI65</f>
        <v>3238</v>
      </c>
      <c r="C65" s="62">
        <f t="shared" si="1"/>
        <v>27.681388012618303</v>
      </c>
      <c r="D65" s="62">
        <f t="shared" si="0"/>
        <v>702</v>
      </c>
    </row>
    <row r="66" spans="1:4" ht="15.6" x14ac:dyDescent="0.3">
      <c r="A66" s="58">
        <v>1946</v>
      </c>
      <c r="B66" s="85">
        <f>'RyO3378'!CB66+'RyO3378'!CI66</f>
        <v>3319</v>
      </c>
      <c r="C66" s="62">
        <f t="shared" si="1"/>
        <v>2.5015441630636293</v>
      </c>
      <c r="D66" s="62">
        <f t="shared" si="0"/>
        <v>81</v>
      </c>
    </row>
    <row r="67" spans="1:4" ht="15.6" x14ac:dyDescent="0.3">
      <c r="A67" s="58">
        <v>1947</v>
      </c>
      <c r="B67" s="85">
        <f>'RyO3378'!CB67+'RyO3378'!CI67</f>
        <v>3435</v>
      </c>
      <c r="C67" s="62">
        <f t="shared" si="1"/>
        <v>3.4950286230792438</v>
      </c>
      <c r="D67" s="62">
        <f t="shared" si="0"/>
        <v>116</v>
      </c>
    </row>
    <row r="68" spans="1:4" ht="15.6" x14ac:dyDescent="0.3">
      <c r="A68" s="58">
        <v>1948</v>
      </c>
      <c r="B68" s="85">
        <f>'RyO3378'!CB68+'RyO3378'!CI68</f>
        <v>3858</v>
      </c>
      <c r="C68" s="62">
        <f t="shared" si="1"/>
        <v>12.314410480349336</v>
      </c>
      <c r="D68" s="62">
        <f t="shared" si="0"/>
        <v>423</v>
      </c>
    </row>
    <row r="69" spans="1:4" ht="15.6" x14ac:dyDescent="0.3">
      <c r="A69" s="58">
        <v>1949</v>
      </c>
      <c r="B69" s="85">
        <f>'RyO3378'!CB69+'RyO3378'!CI69</f>
        <v>4257</v>
      </c>
      <c r="C69" s="62">
        <f t="shared" si="1"/>
        <v>10.342146189735612</v>
      </c>
      <c r="D69" s="62">
        <f t="shared" si="0"/>
        <v>399</v>
      </c>
    </row>
    <row r="70" spans="1:4" ht="15.6" x14ac:dyDescent="0.3">
      <c r="A70" s="58">
        <v>1950</v>
      </c>
      <c r="B70" s="85">
        <f>'RyO3378'!CB70+'RyO3378'!CI70</f>
        <v>5650</v>
      </c>
      <c r="C70" s="62">
        <f t="shared" si="1"/>
        <v>32.722574583039709</v>
      </c>
      <c r="D70" s="62">
        <f t="shared" si="0"/>
        <v>1393</v>
      </c>
    </row>
    <row r="71" spans="1:4" ht="15.6" x14ac:dyDescent="0.3">
      <c r="A71" s="58">
        <v>1951</v>
      </c>
      <c r="B71" s="85">
        <f>'RyO3378'!CB71+'RyO3378'!CI71</f>
        <v>6493</v>
      </c>
      <c r="C71" s="62">
        <f t="shared" si="1"/>
        <v>14.920353982300893</v>
      </c>
      <c r="D71" s="62">
        <f t="shared" si="0"/>
        <v>843</v>
      </c>
    </row>
    <row r="72" spans="1:4" ht="15.6" x14ac:dyDescent="0.3">
      <c r="A72" s="58">
        <v>1952</v>
      </c>
      <c r="B72" s="85">
        <f>'RyO3378'!CB72+'RyO3378'!CI72</f>
        <v>7109</v>
      </c>
      <c r="C72" s="62">
        <f t="shared" si="1"/>
        <v>9.4871399969197689</v>
      </c>
      <c r="D72" s="62">
        <f t="shared" si="0"/>
        <v>616</v>
      </c>
    </row>
    <row r="73" spans="1:4" ht="15.6" x14ac:dyDescent="0.3">
      <c r="A73" s="58">
        <v>1953</v>
      </c>
      <c r="B73" s="85">
        <f>'RyO3378'!CB73+'RyO3378'!CI73</f>
        <v>7427</v>
      </c>
      <c r="C73" s="62">
        <f t="shared" si="1"/>
        <v>4.4732029821353159</v>
      </c>
      <c r="D73" s="62">
        <f t="shared" si="0"/>
        <v>318</v>
      </c>
    </row>
    <row r="74" spans="1:4" ht="15.6" x14ac:dyDescent="0.3">
      <c r="A74" s="58">
        <v>1954</v>
      </c>
      <c r="B74" s="85">
        <f>'RyO3378'!CB74+'RyO3378'!CI74</f>
        <v>8920</v>
      </c>
      <c r="C74" s="62">
        <f t="shared" si="1"/>
        <v>20.102329338898617</v>
      </c>
      <c r="D74" s="62">
        <f t="shared" si="0"/>
        <v>1493</v>
      </c>
    </row>
    <row r="75" spans="1:4" ht="15.6" x14ac:dyDescent="0.3">
      <c r="A75" s="58">
        <v>1955</v>
      </c>
      <c r="B75" s="85">
        <f>'RyO3378'!CB75+'RyO3378'!CI75</f>
        <v>10936</v>
      </c>
      <c r="C75" s="62">
        <f t="shared" si="1"/>
        <v>22.600896860986541</v>
      </c>
      <c r="D75" s="62">
        <f t="shared" si="0"/>
        <v>2016</v>
      </c>
    </row>
    <row r="76" spans="1:4" ht="15.6" x14ac:dyDescent="0.3">
      <c r="A76" s="58">
        <v>1956</v>
      </c>
      <c r="B76" s="85">
        <f>'RyO3378'!CB76+'RyO3378'!CI76</f>
        <v>12486</v>
      </c>
      <c r="C76" s="62">
        <f t="shared" si="1"/>
        <v>14.173372348207746</v>
      </c>
      <c r="D76" s="62">
        <f t="shared" si="0"/>
        <v>1550</v>
      </c>
    </row>
    <row r="77" spans="1:4" ht="15.6" x14ac:dyDescent="0.3">
      <c r="A77" s="58">
        <v>1957</v>
      </c>
      <c r="B77" s="85">
        <f>'RyO3378'!CB77+'RyO3378'!CI77</f>
        <v>14557</v>
      </c>
      <c r="C77" s="62">
        <f t="shared" si="1"/>
        <v>16.586576966202138</v>
      </c>
      <c r="D77" s="62">
        <f t="shared" si="0"/>
        <v>2071</v>
      </c>
    </row>
    <row r="78" spans="1:4" ht="15.6" x14ac:dyDescent="0.3">
      <c r="A78" s="58">
        <v>1958</v>
      </c>
      <c r="B78" s="85">
        <f>'RyO3378'!CB78+'RyO3378'!CI78</f>
        <v>16566</v>
      </c>
      <c r="C78" s="62">
        <f t="shared" si="1"/>
        <v>13.800920519337767</v>
      </c>
      <c r="D78" s="62">
        <f t="shared" si="0"/>
        <v>2009</v>
      </c>
    </row>
    <row r="79" spans="1:4" ht="15.6" x14ac:dyDescent="0.3">
      <c r="A79" s="58">
        <v>1959</v>
      </c>
      <c r="B79" s="85">
        <f>'RyO3378'!CB79+'RyO3378'!CI79</f>
        <v>19718</v>
      </c>
      <c r="C79" s="62">
        <f t="shared" si="1"/>
        <v>19.026922612579988</v>
      </c>
      <c r="D79" s="62">
        <f t="shared" si="0"/>
        <v>3152</v>
      </c>
    </row>
    <row r="80" spans="1:4" ht="15.6" x14ac:dyDescent="0.3">
      <c r="A80" s="58">
        <v>1960</v>
      </c>
      <c r="B80" s="85">
        <f>'RyO3378'!CB80+'RyO3378'!CI80</f>
        <v>22813</v>
      </c>
      <c r="C80" s="62">
        <f t="shared" si="1"/>
        <v>15.696318084998474</v>
      </c>
      <c r="D80" s="62">
        <f t="shared" si="0"/>
        <v>3095</v>
      </c>
    </row>
    <row r="81" spans="1:4" ht="15.6" x14ac:dyDescent="0.3">
      <c r="A81" s="58">
        <v>1961</v>
      </c>
      <c r="B81" s="85">
        <f>'RyO3378'!CB81+'RyO3378'!CI81</f>
        <v>26122</v>
      </c>
      <c r="C81" s="62">
        <f t="shared" si="1"/>
        <v>14.504887564108193</v>
      </c>
      <c r="D81" s="62">
        <f t="shared" si="0"/>
        <v>3309</v>
      </c>
    </row>
    <row r="82" spans="1:4" ht="15.6" x14ac:dyDescent="0.3">
      <c r="A82" s="58">
        <v>1962</v>
      </c>
      <c r="B82" s="85">
        <f>'RyO3378'!CB82+'RyO3378'!CI82</f>
        <v>30590</v>
      </c>
      <c r="C82" s="62">
        <f t="shared" si="1"/>
        <v>17.104356481127027</v>
      </c>
      <c r="D82" s="62">
        <f t="shared" si="0"/>
        <v>4468</v>
      </c>
    </row>
    <row r="83" spans="1:4" ht="15.6" x14ac:dyDescent="0.3">
      <c r="A83" s="58">
        <v>1963</v>
      </c>
      <c r="B83" s="85">
        <f>'RyO3378'!CB83+'RyO3378'!CI83</f>
        <v>37093</v>
      </c>
      <c r="C83" s="62">
        <f t="shared" si="1"/>
        <v>21.25858123569795</v>
      </c>
      <c r="D83" s="62">
        <f t="shared" si="0"/>
        <v>6503</v>
      </c>
    </row>
    <row r="84" spans="1:4" ht="15.6" x14ac:dyDescent="0.3">
      <c r="A84" s="58">
        <v>1964</v>
      </c>
      <c r="B84" s="85">
        <f>'RyO3378'!CB84+'RyO3378'!CI84</f>
        <v>46121</v>
      </c>
      <c r="C84" s="62">
        <f t="shared" si="1"/>
        <v>24.338824036880279</v>
      </c>
      <c r="D84" s="62">
        <f t="shared" si="0"/>
        <v>9028</v>
      </c>
    </row>
    <row r="85" spans="1:4" ht="15.6" x14ac:dyDescent="0.3">
      <c r="A85" s="58">
        <v>1965</v>
      </c>
      <c r="B85" s="85">
        <f>'RyO3378'!CB85+'RyO3378'!CI85</f>
        <v>53144</v>
      </c>
      <c r="C85" s="62">
        <f t="shared" si="1"/>
        <v>15.227336788014135</v>
      </c>
      <c r="D85" s="62">
        <f t="shared" si="0"/>
        <v>7023</v>
      </c>
    </row>
    <row r="86" spans="1:4" ht="15.6" x14ac:dyDescent="0.3">
      <c r="A86" s="58">
        <v>1966</v>
      </c>
      <c r="B86" s="85">
        <f>'RyO3378'!CB86+'RyO3378'!CI86</f>
        <v>64018</v>
      </c>
      <c r="C86" s="62">
        <f t="shared" si="1"/>
        <v>20.461387927141359</v>
      </c>
      <c r="D86" s="62">
        <f t="shared" si="0"/>
        <v>10874</v>
      </c>
    </row>
    <row r="87" spans="1:4" ht="15.6" x14ac:dyDescent="0.3">
      <c r="A87" s="58">
        <v>1967</v>
      </c>
      <c r="B87" s="85">
        <f>'RyO3378'!CB87+'RyO3378'!CI87</f>
        <v>76073</v>
      </c>
      <c r="C87" s="62">
        <f t="shared" si="1"/>
        <v>18.830641382111281</v>
      </c>
      <c r="D87" s="62">
        <f t="shared" si="0"/>
        <v>12055</v>
      </c>
    </row>
    <row r="88" spans="1:4" ht="15.6" x14ac:dyDescent="0.3">
      <c r="A88" s="58">
        <v>1968</v>
      </c>
      <c r="B88" s="85">
        <f>'RyO3378'!CB88+'RyO3378'!CI88</f>
        <v>89661</v>
      </c>
      <c r="C88" s="62">
        <f t="shared" si="1"/>
        <v>17.861790648456079</v>
      </c>
      <c r="D88" s="62">
        <f t="shared" si="0"/>
        <v>13588</v>
      </c>
    </row>
    <row r="89" spans="1:4" ht="15.6" x14ac:dyDescent="0.3">
      <c r="A89" s="58">
        <v>1969</v>
      </c>
      <c r="B89" s="85">
        <f>'RyO3378'!CB89+'RyO3378'!CI89</f>
        <v>109362</v>
      </c>
      <c r="C89" s="62">
        <f t="shared" si="1"/>
        <v>21.97276407802724</v>
      </c>
      <c r="D89" s="62">
        <f t="shared" si="0"/>
        <v>19701</v>
      </c>
    </row>
    <row r="90" spans="1:4" ht="15.6" x14ac:dyDescent="0.3">
      <c r="A90" s="58">
        <v>1970</v>
      </c>
      <c r="B90" s="85">
        <f>'RyO3378'!CB90+'RyO3378'!CI90</f>
        <v>130015</v>
      </c>
      <c r="C90" s="62">
        <f t="shared" si="1"/>
        <v>18.884987472796766</v>
      </c>
      <c r="D90" s="62">
        <f t="shared" si="0"/>
        <v>20653</v>
      </c>
    </row>
    <row r="91" spans="1:4" ht="15.6" x14ac:dyDescent="0.3">
      <c r="A91" s="58">
        <v>1971</v>
      </c>
      <c r="B91" s="85">
        <f>'RyO3378'!CB91+'RyO3378'!CI91</f>
        <v>150174</v>
      </c>
      <c r="C91" s="62">
        <f t="shared" si="1"/>
        <v>15.505134022997336</v>
      </c>
      <c r="D91" s="62">
        <f t="shared" si="0"/>
        <v>20159</v>
      </c>
    </row>
    <row r="92" spans="1:4" ht="15.6" x14ac:dyDescent="0.3">
      <c r="A92" s="58">
        <v>1972</v>
      </c>
      <c r="B92" s="85">
        <f>'RyO3378'!CB92+'RyO3378'!CI92</f>
        <v>173975</v>
      </c>
      <c r="C92" s="62">
        <f t="shared" si="1"/>
        <v>15.848948553011844</v>
      </c>
      <c r="D92" s="62">
        <f t="shared" si="0"/>
        <v>23801</v>
      </c>
    </row>
    <row r="93" spans="1:4" ht="15.6" x14ac:dyDescent="0.3">
      <c r="A93" s="58">
        <v>1973</v>
      </c>
      <c r="B93" s="85">
        <f>'RyO3378'!CB93+'RyO3378'!CI93</f>
        <v>198905</v>
      </c>
      <c r="C93" s="62">
        <f t="shared" si="1"/>
        <v>14.329645063945961</v>
      </c>
      <c r="D93" s="62">
        <f t="shared" si="0"/>
        <v>24930</v>
      </c>
    </row>
    <row r="94" spans="1:4" ht="15.6" x14ac:dyDescent="0.3">
      <c r="A94" s="58">
        <v>1974</v>
      </c>
      <c r="B94" s="85">
        <f>'RyO3378'!CB94+'RyO3378'!CI94</f>
        <v>232548</v>
      </c>
      <c r="C94" s="62">
        <f t="shared" si="1"/>
        <v>16.914104723360389</v>
      </c>
      <c r="D94" s="62">
        <f t="shared" si="0"/>
        <v>33643</v>
      </c>
    </row>
    <row r="95" spans="1:4" ht="15.6" x14ac:dyDescent="0.3">
      <c r="A95" s="58">
        <v>1975</v>
      </c>
      <c r="B95" s="85">
        <f>'RyO3378'!CB95+'RyO3378'!CI95</f>
        <v>292393</v>
      </c>
      <c r="C95" s="62">
        <f t="shared" si="1"/>
        <v>25.734472022980203</v>
      </c>
      <c r="D95" s="62">
        <f t="shared" si="0"/>
        <v>59845</v>
      </c>
    </row>
    <row r="96" spans="1:4" ht="15.6" x14ac:dyDescent="0.3">
      <c r="A96" s="58">
        <v>1976</v>
      </c>
      <c r="B96" s="85">
        <f>'RyO3378'!CB96+'RyO3378'!CI96</f>
        <v>347312</v>
      </c>
      <c r="C96" s="62">
        <f t="shared" si="1"/>
        <v>18.782597394602462</v>
      </c>
      <c r="D96" s="62">
        <f t="shared" si="0"/>
        <v>54919</v>
      </c>
    </row>
    <row r="97" spans="1:4" ht="15.6" x14ac:dyDescent="0.3">
      <c r="A97" s="58">
        <v>1977</v>
      </c>
      <c r="B97" s="85">
        <f>'RyO3378'!CB97+'RyO3378'!CI97</f>
        <v>443219</v>
      </c>
      <c r="C97" s="62">
        <f t="shared" si="1"/>
        <v>27.614076104482432</v>
      </c>
      <c r="D97" s="62">
        <f t="shared" si="0"/>
        <v>95907</v>
      </c>
    </row>
    <row r="98" spans="1:4" ht="15.6" x14ac:dyDescent="0.3">
      <c r="A98" s="58">
        <v>1978</v>
      </c>
      <c r="B98" s="85">
        <f>'RyO3378'!CB98+'RyO3378'!CI98</f>
        <v>582369</v>
      </c>
      <c r="C98" s="62">
        <f t="shared" si="1"/>
        <v>31.395314731543557</v>
      </c>
      <c r="D98" s="62">
        <f t="shared" si="0"/>
        <v>139150</v>
      </c>
    </row>
    <row r="99" spans="1:4" ht="15.6" x14ac:dyDescent="0.3">
      <c r="A99" s="58">
        <v>1979</v>
      </c>
      <c r="B99" s="55" t="s">
        <v>15</v>
      </c>
      <c r="C99" s="55" t="s">
        <v>15</v>
      </c>
      <c r="D99" s="55" t="s">
        <v>15</v>
      </c>
    </row>
    <row r="100" spans="1:4" ht="15.6" x14ac:dyDescent="0.3">
      <c r="A100" s="58">
        <v>1980</v>
      </c>
      <c r="B100" s="55" t="s">
        <v>15</v>
      </c>
      <c r="C100" s="55" t="s">
        <v>15</v>
      </c>
      <c r="D100" s="55" t="s">
        <v>15</v>
      </c>
    </row>
    <row r="101" spans="1:4" ht="15.6" x14ac:dyDescent="0.3">
      <c r="A101" s="58">
        <v>1981</v>
      </c>
      <c r="B101" s="55" t="s">
        <v>15</v>
      </c>
      <c r="C101" s="55" t="s">
        <v>15</v>
      </c>
      <c r="D101" s="55" t="s">
        <v>15</v>
      </c>
    </row>
    <row r="102" spans="1:4" ht="15.6" x14ac:dyDescent="0.3">
      <c r="A102" s="58">
        <v>1982</v>
      </c>
      <c r="B102" s="55" t="s">
        <v>15</v>
      </c>
      <c r="C102" s="55" t="s">
        <v>15</v>
      </c>
      <c r="D102" s="55" t="s">
        <v>15</v>
      </c>
    </row>
    <row r="103" spans="1:4" ht="15.6" x14ac:dyDescent="0.3">
      <c r="A103" s="58">
        <v>1983</v>
      </c>
      <c r="B103" s="55" t="s">
        <v>15</v>
      </c>
      <c r="C103" s="55" t="s">
        <v>15</v>
      </c>
      <c r="D103" s="55" t="s">
        <v>15</v>
      </c>
    </row>
    <row r="104" spans="1:4" ht="15.6" x14ac:dyDescent="0.3">
      <c r="A104" s="58">
        <v>1984</v>
      </c>
      <c r="B104" s="55" t="s">
        <v>15</v>
      </c>
      <c r="C104" s="55" t="s">
        <v>15</v>
      </c>
      <c r="D104" s="55" t="s">
        <v>15</v>
      </c>
    </row>
    <row r="105" spans="1:4" ht="15.6" x14ac:dyDescent="0.3">
      <c r="A105" s="58">
        <v>1985</v>
      </c>
      <c r="B105" s="55" t="s">
        <v>15</v>
      </c>
      <c r="C105" s="55" t="s">
        <v>15</v>
      </c>
      <c r="D105" s="55" t="s">
        <v>15</v>
      </c>
    </row>
    <row r="106" spans="1:4" ht="15.6" x14ac:dyDescent="0.3">
      <c r="A106" s="58">
        <v>1986</v>
      </c>
      <c r="B106" s="55" t="s">
        <v>15</v>
      </c>
      <c r="C106" s="55" t="s">
        <v>15</v>
      </c>
      <c r="D106" s="55" t="s">
        <v>15</v>
      </c>
    </row>
    <row r="107" spans="1:4" ht="15.6" x14ac:dyDescent="0.3">
      <c r="A107" s="58">
        <v>1987</v>
      </c>
      <c r="B107" s="55" t="s">
        <v>15</v>
      </c>
      <c r="C107" s="55" t="s">
        <v>15</v>
      </c>
      <c r="D107" s="55" t="s">
        <v>15</v>
      </c>
    </row>
    <row r="108" spans="1:4" ht="15.6" x14ac:dyDescent="0.3">
      <c r="A108" s="58">
        <v>1988</v>
      </c>
      <c r="B108" s="55" t="s">
        <v>15</v>
      </c>
      <c r="C108" s="55" t="s">
        <v>15</v>
      </c>
      <c r="D108" s="55" t="s">
        <v>15</v>
      </c>
    </row>
    <row r="109" spans="1:4" ht="15.6" x14ac:dyDescent="0.3">
      <c r="A109" s="58">
        <v>1989</v>
      </c>
      <c r="B109" s="55" t="s">
        <v>15</v>
      </c>
      <c r="C109" s="55" t="s">
        <v>15</v>
      </c>
      <c r="D109" s="55" t="s">
        <v>15</v>
      </c>
    </row>
    <row r="110" spans="1:4" ht="15.6" x14ac:dyDescent="0.3">
      <c r="A110" s="58">
        <v>1990</v>
      </c>
      <c r="B110" s="55" t="s">
        <v>15</v>
      </c>
      <c r="C110" s="55" t="s">
        <v>15</v>
      </c>
      <c r="D110" s="55" t="s">
        <v>15</v>
      </c>
    </row>
    <row r="111" spans="1:4" ht="15.6" x14ac:dyDescent="0.3">
      <c r="A111" s="58">
        <v>1991</v>
      </c>
      <c r="B111" s="55" t="s">
        <v>15</v>
      </c>
      <c r="C111" s="55" t="s">
        <v>15</v>
      </c>
      <c r="D111" s="55" t="s">
        <v>15</v>
      </c>
    </row>
    <row r="112" spans="1:4" ht="15.6" x14ac:dyDescent="0.3">
      <c r="A112" s="58">
        <v>1992</v>
      </c>
      <c r="B112" s="55" t="s">
        <v>15</v>
      </c>
      <c r="C112" s="55" t="s">
        <v>15</v>
      </c>
      <c r="D112" s="55" t="s">
        <v>15</v>
      </c>
    </row>
    <row r="113" spans="1:4" ht="15.6" x14ac:dyDescent="0.3">
      <c r="A113" s="58">
        <v>1993</v>
      </c>
      <c r="B113" s="55" t="s">
        <v>15</v>
      </c>
      <c r="C113" s="55" t="s">
        <v>15</v>
      </c>
      <c r="D113" s="55" t="s">
        <v>15</v>
      </c>
    </row>
    <row r="114" spans="1:4" ht="15.6" x14ac:dyDescent="0.3">
      <c r="A114" s="58">
        <v>1994</v>
      </c>
      <c r="B114" s="55" t="s">
        <v>15</v>
      </c>
      <c r="C114" s="55" t="s">
        <v>15</v>
      </c>
      <c r="D114" s="55" t="s">
        <v>15</v>
      </c>
    </row>
    <row r="115" spans="1:4" ht="15.6" x14ac:dyDescent="0.3">
      <c r="A115" s="58">
        <v>1995</v>
      </c>
      <c r="B115" s="55" t="s">
        <v>15</v>
      </c>
      <c r="C115" s="55" t="s">
        <v>15</v>
      </c>
      <c r="D115" s="55" t="s">
        <v>15</v>
      </c>
    </row>
    <row r="116" spans="1:4" ht="15.6" x14ac:dyDescent="0.3">
      <c r="A116" s="58">
        <v>1996</v>
      </c>
      <c r="B116" s="55" t="s">
        <v>15</v>
      </c>
      <c r="C116" s="55" t="s">
        <v>15</v>
      </c>
      <c r="D116" s="55" t="s">
        <v>15</v>
      </c>
    </row>
    <row r="117" spans="1:4" ht="15.6" x14ac:dyDescent="0.3">
      <c r="A117" s="58">
        <v>1997</v>
      </c>
      <c r="B117" s="55" t="s">
        <v>15</v>
      </c>
      <c r="C117" s="55" t="s">
        <v>15</v>
      </c>
      <c r="D117" s="55" t="s">
        <v>15</v>
      </c>
    </row>
    <row r="118" spans="1:4" ht="15.6" x14ac:dyDescent="0.3">
      <c r="A118" s="58">
        <v>1998</v>
      </c>
      <c r="B118" s="55" t="s">
        <v>15</v>
      </c>
      <c r="C118" s="55" t="s">
        <v>15</v>
      </c>
      <c r="D118" s="55" t="s">
        <v>15</v>
      </c>
    </row>
    <row r="119" spans="1:4" ht="15.6" x14ac:dyDescent="0.3">
      <c r="A119" s="58">
        <v>1999</v>
      </c>
      <c r="B119" s="55" t="s">
        <v>15</v>
      </c>
      <c r="C119" s="55" t="s">
        <v>15</v>
      </c>
      <c r="D119" s="55" t="s">
        <v>15</v>
      </c>
    </row>
    <row r="120" spans="1:4" ht="15.6" x14ac:dyDescent="0.3">
      <c r="A120" s="58">
        <v>2000</v>
      </c>
      <c r="B120" s="55" t="s">
        <v>15</v>
      </c>
      <c r="C120" s="55" t="s">
        <v>15</v>
      </c>
      <c r="D120" s="55" t="s">
        <v>15</v>
      </c>
    </row>
    <row r="121" spans="1:4" ht="15.6" x14ac:dyDescent="0.3">
      <c r="A121" s="58">
        <v>2001</v>
      </c>
      <c r="B121" s="55" t="s">
        <v>15</v>
      </c>
      <c r="C121" s="55" t="s">
        <v>15</v>
      </c>
      <c r="D121" s="55" t="s">
        <v>15</v>
      </c>
    </row>
    <row r="122" spans="1:4" ht="15.6" x14ac:dyDescent="0.3">
      <c r="A122" s="58">
        <v>2002</v>
      </c>
      <c r="B122" s="55" t="s">
        <v>15</v>
      </c>
      <c r="C122" s="55" t="s">
        <v>15</v>
      </c>
      <c r="D122" s="55" t="s">
        <v>15</v>
      </c>
    </row>
    <row r="123" spans="1:4" ht="15.6" x14ac:dyDescent="0.3">
      <c r="A123" s="58">
        <v>2003</v>
      </c>
      <c r="B123" s="55" t="s">
        <v>15</v>
      </c>
      <c r="C123" s="55" t="s">
        <v>15</v>
      </c>
      <c r="D123" s="55" t="s">
        <v>15</v>
      </c>
    </row>
    <row r="124" spans="1:4" ht="15.6" x14ac:dyDescent="0.3">
      <c r="A124" s="58">
        <v>2004</v>
      </c>
      <c r="B124" s="55" t="s">
        <v>15</v>
      </c>
      <c r="C124" s="55" t="s">
        <v>15</v>
      </c>
      <c r="D124" s="55" t="s">
        <v>15</v>
      </c>
    </row>
    <row r="125" spans="1:4" ht="15.6" x14ac:dyDescent="0.3">
      <c r="A125" s="58">
        <v>2005</v>
      </c>
      <c r="B125" s="55" t="s">
        <v>15</v>
      </c>
      <c r="C125" s="55" t="s">
        <v>15</v>
      </c>
      <c r="D125" s="55" t="s">
        <v>15</v>
      </c>
    </row>
    <row r="126" spans="1:4" ht="15.6" x14ac:dyDescent="0.3">
      <c r="A126" s="58">
        <v>2006</v>
      </c>
      <c r="B126" s="55" t="s">
        <v>15</v>
      </c>
      <c r="C126" s="55" t="s">
        <v>15</v>
      </c>
      <c r="D126" s="55" t="s">
        <v>15</v>
      </c>
    </row>
    <row r="127" spans="1:4" ht="15.6" x14ac:dyDescent="0.3">
      <c r="A127" s="58">
        <v>2007</v>
      </c>
      <c r="B127" s="55" t="s">
        <v>15</v>
      </c>
      <c r="C127" s="55" t="s">
        <v>15</v>
      </c>
      <c r="D127" s="55" t="s">
        <v>15</v>
      </c>
    </row>
    <row r="128" spans="1:4" ht="15.6" x14ac:dyDescent="0.3">
      <c r="A128" s="58">
        <v>2008</v>
      </c>
      <c r="B128" s="55" t="s">
        <v>15</v>
      </c>
      <c r="C128" s="55" t="s">
        <v>15</v>
      </c>
      <c r="D128" s="55" t="s">
        <v>15</v>
      </c>
    </row>
    <row r="129" spans="1:4" ht="15.6" x14ac:dyDescent="0.3">
      <c r="A129" s="58">
        <v>2009</v>
      </c>
      <c r="B129" s="55" t="s">
        <v>15</v>
      </c>
      <c r="C129" s="55" t="s">
        <v>15</v>
      </c>
      <c r="D129" s="55" t="s">
        <v>15</v>
      </c>
    </row>
    <row r="130" spans="1:4" ht="15.6" x14ac:dyDescent="0.3">
      <c r="A130" s="59">
        <v>2010</v>
      </c>
      <c r="B130" s="56" t="s">
        <v>15</v>
      </c>
      <c r="C130" s="56" t="s">
        <v>15</v>
      </c>
      <c r="D130" s="56" t="s">
        <v>15</v>
      </c>
    </row>
    <row r="131" spans="1:4" ht="15.6" x14ac:dyDescent="0.3">
      <c r="A131" s="58"/>
      <c r="B131" s="55"/>
      <c r="C131" s="55"/>
      <c r="D131" s="55"/>
    </row>
    <row r="132" spans="1:4" ht="15.6" x14ac:dyDescent="0.3">
      <c r="A132" s="58"/>
      <c r="B132" s="55"/>
      <c r="C132" s="55"/>
      <c r="D132" s="55"/>
    </row>
    <row r="133" spans="1:4" ht="15.6" x14ac:dyDescent="0.3">
      <c r="A133" s="58"/>
      <c r="B133" s="55"/>
      <c r="C133" s="55"/>
      <c r="D133" s="55"/>
    </row>
    <row r="134" spans="1:4" ht="15.6" x14ac:dyDescent="0.3">
      <c r="A134" s="58"/>
      <c r="B134" s="55"/>
      <c r="C134" s="55"/>
      <c r="D134" s="55"/>
    </row>
    <row r="135" spans="1:4" ht="15.6" x14ac:dyDescent="0.3">
      <c r="A135" s="58"/>
      <c r="B135" s="55"/>
      <c r="C135" s="55"/>
      <c r="D135" s="55"/>
    </row>
    <row r="136" spans="1:4" ht="15.6" x14ac:dyDescent="0.3">
      <c r="A136" s="58"/>
      <c r="B136" s="55"/>
      <c r="C136" s="55"/>
      <c r="D136" s="55"/>
    </row>
    <row r="137" spans="1:4" ht="15.6" x14ac:dyDescent="0.3">
      <c r="A137" s="58"/>
      <c r="B137" s="55"/>
      <c r="C137" s="55"/>
      <c r="D137" s="55"/>
    </row>
    <row r="138" spans="1:4" ht="15.6" x14ac:dyDescent="0.3">
      <c r="A138" s="58"/>
      <c r="B138" s="55"/>
      <c r="C138" s="55"/>
      <c r="D138" s="55"/>
    </row>
    <row r="139" spans="1:4" ht="15.6" x14ac:dyDescent="0.3">
      <c r="A139" s="58"/>
    </row>
  </sheetData>
  <mergeCells count="4">
    <mergeCell ref="A2:A4"/>
    <mergeCell ref="B3:B4"/>
    <mergeCell ref="C3:C4"/>
    <mergeCell ref="D3:D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2:I139"/>
  <sheetViews>
    <sheetView workbookViewId="0">
      <pane xSplit="1" ySplit="4" topLeftCell="B108" activePane="bottomRight" state="frozen"/>
      <selection pane="topRight" activeCell="B1" sqref="B1"/>
      <selection pane="bottomLeft" activeCell="A5" sqref="A5"/>
      <selection pane="bottomRight" activeCell="K10" sqref="K10"/>
    </sheetView>
  </sheetViews>
  <sheetFormatPr baseColWidth="10" defaultColWidth="11.44140625" defaultRowHeight="15.6" x14ac:dyDescent="0.3"/>
  <cols>
    <col min="1" max="1" width="10.88671875" style="2"/>
    <col min="2" max="2" width="11.109375" style="2" customWidth="1"/>
    <col min="3" max="3" width="15.5546875" style="2" customWidth="1"/>
    <col min="4" max="6" width="15.88671875" style="2" customWidth="1"/>
    <col min="7" max="7" width="5" style="2" customWidth="1"/>
    <col min="8" max="8" width="14.6640625" style="2" customWidth="1"/>
    <col min="9" max="9" width="17" style="2" customWidth="1"/>
    <col min="10" max="16384" width="11.44140625" style="2"/>
  </cols>
  <sheetData>
    <row r="2" spans="1:8" ht="15.75" customHeight="1" x14ac:dyDescent="0.3">
      <c r="A2" s="132" t="s">
        <v>125</v>
      </c>
      <c r="B2" s="175" t="s">
        <v>254</v>
      </c>
      <c r="C2" s="132" t="s">
        <v>260</v>
      </c>
      <c r="D2" s="132" t="s">
        <v>261</v>
      </c>
      <c r="E2" s="132" t="s">
        <v>272</v>
      </c>
      <c r="F2" s="132" t="s">
        <v>262</v>
      </c>
      <c r="G2" s="13"/>
      <c r="H2" s="132" t="s">
        <v>211</v>
      </c>
    </row>
    <row r="3" spans="1:8" x14ac:dyDescent="0.3">
      <c r="A3" s="133"/>
      <c r="B3" s="172"/>
      <c r="C3" s="133"/>
      <c r="D3" s="133"/>
      <c r="E3" s="133"/>
      <c r="F3" s="133"/>
      <c r="G3" s="13"/>
      <c r="H3" s="133"/>
    </row>
    <row r="4" spans="1:8" ht="16.2" thickBot="1" x14ac:dyDescent="0.35">
      <c r="A4" s="134"/>
      <c r="B4" s="173"/>
      <c r="C4" s="134"/>
      <c r="D4" s="134"/>
      <c r="E4" s="134"/>
      <c r="F4" s="134"/>
      <c r="G4" s="13"/>
      <c r="H4" s="134"/>
    </row>
    <row r="5" spans="1:8" ht="16.2" thickTop="1" x14ac:dyDescent="0.3">
      <c r="A5" s="15">
        <v>1885</v>
      </c>
      <c r="B5" s="84" t="s">
        <v>15</v>
      </c>
      <c r="C5" s="14" t="s">
        <v>15</v>
      </c>
      <c r="D5" s="14" t="s">
        <v>15</v>
      </c>
      <c r="E5" s="113" t="s">
        <v>15</v>
      </c>
      <c r="F5" s="14" t="s">
        <v>15</v>
      </c>
      <c r="G5" s="14"/>
      <c r="H5" s="106" t="s">
        <v>15</v>
      </c>
    </row>
    <row r="6" spans="1:8" x14ac:dyDescent="0.3">
      <c r="A6" s="15">
        <v>1886</v>
      </c>
      <c r="B6" s="84" t="s">
        <v>15</v>
      </c>
      <c r="C6" s="14" t="s">
        <v>15</v>
      </c>
      <c r="D6" s="14" t="s">
        <v>15</v>
      </c>
      <c r="E6" s="113" t="s">
        <v>15</v>
      </c>
      <c r="F6" s="14" t="s">
        <v>15</v>
      </c>
      <c r="G6" s="1"/>
      <c r="H6" s="105">
        <v>1.27</v>
      </c>
    </row>
    <row r="7" spans="1:8" x14ac:dyDescent="0.3">
      <c r="A7" s="15">
        <v>1887</v>
      </c>
      <c r="B7" s="84" t="s">
        <v>15</v>
      </c>
      <c r="C7" s="14" t="s">
        <v>15</v>
      </c>
      <c r="D7" s="14" t="s">
        <v>15</v>
      </c>
      <c r="E7" s="113" t="s">
        <v>15</v>
      </c>
      <c r="F7" s="14" t="s">
        <v>15</v>
      </c>
      <c r="G7" s="1"/>
      <c r="H7" s="105">
        <v>1.33</v>
      </c>
    </row>
    <row r="8" spans="1:8" x14ac:dyDescent="0.3">
      <c r="A8" s="15">
        <v>1888</v>
      </c>
      <c r="B8" s="84" t="s">
        <v>15</v>
      </c>
      <c r="C8" s="14" t="s">
        <v>15</v>
      </c>
      <c r="D8" s="14" t="s">
        <v>15</v>
      </c>
      <c r="E8" s="113" t="s">
        <v>15</v>
      </c>
      <c r="F8" s="14" t="s">
        <v>15</v>
      </c>
      <c r="H8" s="105">
        <v>1.36</v>
      </c>
    </row>
    <row r="9" spans="1:8" x14ac:dyDescent="0.3">
      <c r="A9" s="15">
        <v>1889</v>
      </c>
      <c r="B9" s="84" t="s">
        <v>15</v>
      </c>
      <c r="C9" s="14" t="s">
        <v>15</v>
      </c>
      <c r="D9" s="14" t="s">
        <v>15</v>
      </c>
      <c r="E9" s="113" t="s">
        <v>15</v>
      </c>
      <c r="F9" s="14" t="s">
        <v>15</v>
      </c>
      <c r="H9" s="105">
        <v>1.32</v>
      </c>
    </row>
    <row r="10" spans="1:8" x14ac:dyDescent="0.3">
      <c r="A10" s="15">
        <v>1890</v>
      </c>
      <c r="B10" s="84" t="s">
        <v>15</v>
      </c>
      <c r="C10" s="14" t="s">
        <v>15</v>
      </c>
      <c r="D10" s="14" t="s">
        <v>15</v>
      </c>
      <c r="E10" s="113" t="s">
        <v>15</v>
      </c>
      <c r="F10" s="14" t="s">
        <v>15</v>
      </c>
      <c r="G10" s="1"/>
      <c r="H10" s="105">
        <v>1.24</v>
      </c>
    </row>
    <row r="11" spans="1:8" x14ac:dyDescent="0.3">
      <c r="A11" s="15">
        <v>1891</v>
      </c>
      <c r="B11" s="84" t="s">
        <v>15</v>
      </c>
      <c r="C11" s="14" t="s">
        <v>15</v>
      </c>
      <c r="D11" s="14" t="s">
        <v>15</v>
      </c>
      <c r="E11" s="113" t="s">
        <v>15</v>
      </c>
      <c r="F11" s="14" t="s">
        <v>15</v>
      </c>
      <c r="G11" s="1"/>
      <c r="H11" s="105">
        <v>1.36</v>
      </c>
    </row>
    <row r="12" spans="1:8" x14ac:dyDescent="0.3">
      <c r="A12" s="15">
        <v>1892</v>
      </c>
      <c r="B12" s="84" t="s">
        <v>15</v>
      </c>
      <c r="C12" s="14" t="s">
        <v>15</v>
      </c>
      <c r="D12" s="14" t="s">
        <v>15</v>
      </c>
      <c r="E12" s="113" t="s">
        <v>15</v>
      </c>
      <c r="F12" s="14" t="s">
        <v>15</v>
      </c>
      <c r="G12" s="1"/>
      <c r="H12" s="105">
        <v>1.54</v>
      </c>
    </row>
    <row r="13" spans="1:8" x14ac:dyDescent="0.3">
      <c r="A13" s="15">
        <v>1893</v>
      </c>
      <c r="B13" s="84" t="s">
        <v>15</v>
      </c>
      <c r="C13" s="14" t="s">
        <v>15</v>
      </c>
      <c r="D13" s="14" t="s">
        <v>15</v>
      </c>
      <c r="E13" s="113" t="s">
        <v>15</v>
      </c>
      <c r="F13" s="14" t="s">
        <v>15</v>
      </c>
      <c r="H13" s="105">
        <v>1.78</v>
      </c>
    </row>
    <row r="14" spans="1:8" x14ac:dyDescent="0.3">
      <c r="A14" s="15">
        <v>1894</v>
      </c>
      <c r="B14" s="84" t="s">
        <v>15</v>
      </c>
      <c r="C14" s="14" t="s">
        <v>15</v>
      </c>
      <c r="D14" s="14" t="s">
        <v>15</v>
      </c>
      <c r="E14" s="113" t="s">
        <v>15</v>
      </c>
      <c r="F14" s="14" t="s">
        <v>15</v>
      </c>
      <c r="H14" s="105">
        <v>2</v>
      </c>
    </row>
    <row r="15" spans="1:8" x14ac:dyDescent="0.3">
      <c r="A15" s="15">
        <v>1895</v>
      </c>
      <c r="B15" s="84" t="s">
        <v>15</v>
      </c>
      <c r="C15" s="14" t="s">
        <v>15</v>
      </c>
      <c r="D15" s="14" t="s">
        <v>15</v>
      </c>
      <c r="E15" s="113" t="s">
        <v>15</v>
      </c>
      <c r="F15" s="14" t="s">
        <v>15</v>
      </c>
      <c r="G15" s="1"/>
      <c r="H15" s="105">
        <v>1.89</v>
      </c>
    </row>
    <row r="16" spans="1:8" x14ac:dyDescent="0.3">
      <c r="A16" s="15">
        <v>1896</v>
      </c>
      <c r="B16" s="84" t="s">
        <v>15</v>
      </c>
      <c r="C16" s="14" t="s">
        <v>15</v>
      </c>
      <c r="D16" s="14" t="s">
        <v>15</v>
      </c>
      <c r="E16" s="113" t="s">
        <v>15</v>
      </c>
      <c r="F16" s="14" t="s">
        <v>15</v>
      </c>
      <c r="G16" s="1"/>
      <c r="H16" s="105">
        <v>1.97</v>
      </c>
    </row>
    <row r="17" spans="1:8" x14ac:dyDescent="0.3">
      <c r="A17" s="15">
        <v>1897</v>
      </c>
      <c r="B17" s="84" t="s">
        <v>15</v>
      </c>
      <c r="C17" s="14" t="s">
        <v>15</v>
      </c>
      <c r="D17" s="14" t="s">
        <v>15</v>
      </c>
      <c r="E17" s="113" t="s">
        <v>15</v>
      </c>
      <c r="F17" s="14" t="s">
        <v>15</v>
      </c>
      <c r="G17" s="1"/>
      <c r="H17" s="105">
        <v>2.17</v>
      </c>
    </row>
    <row r="18" spans="1:8" x14ac:dyDescent="0.3">
      <c r="A18" s="15">
        <v>1898</v>
      </c>
      <c r="B18" s="84" t="s">
        <v>15</v>
      </c>
      <c r="C18" s="14" t="s">
        <v>15</v>
      </c>
      <c r="D18" s="14" t="s">
        <v>15</v>
      </c>
      <c r="E18" s="113" t="s">
        <v>15</v>
      </c>
      <c r="F18" s="14" t="s">
        <v>15</v>
      </c>
      <c r="H18" s="105">
        <v>2.11</v>
      </c>
    </row>
    <row r="19" spans="1:8" x14ac:dyDescent="0.3">
      <c r="A19" s="15">
        <v>1899</v>
      </c>
      <c r="B19" s="84" t="s">
        <v>15</v>
      </c>
      <c r="C19" s="14" t="s">
        <v>15</v>
      </c>
      <c r="D19" s="14" t="s">
        <v>15</v>
      </c>
      <c r="E19" s="113" t="s">
        <v>15</v>
      </c>
      <c r="F19" s="14" t="s">
        <v>15</v>
      </c>
      <c r="H19" s="105">
        <v>2.11</v>
      </c>
    </row>
    <row r="20" spans="1:8" x14ac:dyDescent="0.3">
      <c r="A20" s="15">
        <v>1900</v>
      </c>
      <c r="B20" s="84" t="s">
        <v>15</v>
      </c>
      <c r="C20" s="14" t="s">
        <v>15</v>
      </c>
      <c r="D20" s="14" t="s">
        <v>15</v>
      </c>
      <c r="E20" s="113" t="s">
        <v>15</v>
      </c>
      <c r="F20" s="14" t="s">
        <v>15</v>
      </c>
      <c r="G20" s="1"/>
      <c r="H20" s="105">
        <v>2</v>
      </c>
    </row>
    <row r="21" spans="1:8" x14ac:dyDescent="0.3">
      <c r="A21" s="15">
        <v>1901</v>
      </c>
      <c r="B21" s="84" t="s">
        <v>15</v>
      </c>
      <c r="C21" s="14" t="s">
        <v>15</v>
      </c>
      <c r="D21" s="14" t="s">
        <v>15</v>
      </c>
      <c r="E21" s="113" t="s">
        <v>15</v>
      </c>
      <c r="F21" s="14" t="s">
        <v>15</v>
      </c>
      <c r="G21" s="1"/>
      <c r="H21" s="105">
        <v>2.2999999999999998</v>
      </c>
    </row>
    <row r="22" spans="1:8" x14ac:dyDescent="0.3">
      <c r="A22" s="15">
        <v>1902</v>
      </c>
      <c r="B22" s="84" t="s">
        <v>15</v>
      </c>
      <c r="C22" s="14" t="s">
        <v>15</v>
      </c>
      <c r="D22" s="14" t="s">
        <v>15</v>
      </c>
      <c r="E22" s="113" t="s">
        <v>15</v>
      </c>
      <c r="F22" s="14" t="s">
        <v>15</v>
      </c>
      <c r="G22" s="1"/>
      <c r="H22" s="105">
        <v>2.66</v>
      </c>
    </row>
    <row r="23" spans="1:8" x14ac:dyDescent="0.3">
      <c r="A23" s="15">
        <v>1903</v>
      </c>
      <c r="B23" s="84" t="s">
        <v>15</v>
      </c>
      <c r="C23" s="14" t="s">
        <v>15</v>
      </c>
      <c r="D23" s="14" t="s">
        <v>15</v>
      </c>
      <c r="E23" s="113" t="s">
        <v>15</v>
      </c>
      <c r="F23" s="14" t="s">
        <v>15</v>
      </c>
      <c r="H23" s="105">
        <v>2.29</v>
      </c>
    </row>
    <row r="24" spans="1:8" x14ac:dyDescent="0.3">
      <c r="A24" s="15">
        <v>1904</v>
      </c>
      <c r="B24" s="84" t="s">
        <v>15</v>
      </c>
      <c r="C24" s="14" t="s">
        <v>15</v>
      </c>
      <c r="D24" s="14" t="s">
        <v>15</v>
      </c>
      <c r="E24" s="113" t="s">
        <v>15</v>
      </c>
      <c r="F24" s="14" t="s">
        <v>15</v>
      </c>
      <c r="H24" s="105">
        <v>2.0299999999999998</v>
      </c>
    </row>
    <row r="25" spans="1:8" x14ac:dyDescent="0.3">
      <c r="A25" s="15">
        <v>1905</v>
      </c>
      <c r="B25" s="84" t="s">
        <v>15</v>
      </c>
      <c r="C25" s="14" t="s">
        <v>15</v>
      </c>
      <c r="D25" s="14" t="s">
        <v>15</v>
      </c>
      <c r="E25" s="113" t="s">
        <v>15</v>
      </c>
      <c r="F25" s="14" t="s">
        <v>15</v>
      </c>
      <c r="G25" s="1"/>
      <c r="H25" s="105">
        <v>1.99</v>
      </c>
    </row>
    <row r="26" spans="1:8" x14ac:dyDescent="0.3">
      <c r="A26" s="15">
        <v>1906</v>
      </c>
      <c r="B26" s="84" t="s">
        <v>15</v>
      </c>
      <c r="C26" s="14" t="s">
        <v>15</v>
      </c>
      <c r="D26" s="14" t="s">
        <v>15</v>
      </c>
      <c r="E26" s="113" t="s">
        <v>15</v>
      </c>
      <c r="F26" s="14" t="s">
        <v>15</v>
      </c>
      <c r="G26" s="1"/>
      <c r="H26" s="105">
        <v>1.99</v>
      </c>
    </row>
    <row r="27" spans="1:8" x14ac:dyDescent="0.3">
      <c r="A27" s="15">
        <v>1907</v>
      </c>
      <c r="B27" s="84" t="s">
        <v>15</v>
      </c>
      <c r="C27" s="14" t="s">
        <v>15</v>
      </c>
      <c r="D27" s="14" t="s">
        <v>15</v>
      </c>
      <c r="E27" s="113" t="s">
        <v>15</v>
      </c>
      <c r="F27" s="14" t="s">
        <v>15</v>
      </c>
      <c r="G27" s="1"/>
      <c r="H27" s="105">
        <v>2.02</v>
      </c>
    </row>
    <row r="28" spans="1:8" x14ac:dyDescent="0.3">
      <c r="A28" s="15">
        <v>1908</v>
      </c>
      <c r="B28" s="84" t="s">
        <v>15</v>
      </c>
      <c r="C28" s="14" t="s">
        <v>15</v>
      </c>
      <c r="D28" s="14" t="s">
        <v>15</v>
      </c>
      <c r="E28" s="113" t="s">
        <v>15</v>
      </c>
      <c r="F28" s="14" t="s">
        <v>15</v>
      </c>
      <c r="H28" s="105">
        <v>2.2200000000000002</v>
      </c>
    </row>
    <row r="29" spans="1:8" x14ac:dyDescent="0.3">
      <c r="A29" s="15">
        <v>1909</v>
      </c>
      <c r="B29" s="84" t="s">
        <v>15</v>
      </c>
      <c r="C29" s="14" t="s">
        <v>15</v>
      </c>
      <c r="D29" s="14" t="s">
        <v>15</v>
      </c>
      <c r="E29" s="113" t="s">
        <v>15</v>
      </c>
      <c r="F29" s="14" t="s">
        <v>15</v>
      </c>
      <c r="H29" s="105">
        <v>2.2999999999999998</v>
      </c>
    </row>
    <row r="30" spans="1:8" x14ac:dyDescent="0.3">
      <c r="A30" s="15">
        <v>1910</v>
      </c>
      <c r="B30" s="84" t="s">
        <v>15</v>
      </c>
      <c r="C30" s="14" t="s">
        <v>15</v>
      </c>
      <c r="D30" s="14" t="s">
        <v>15</v>
      </c>
      <c r="E30" s="113" t="s">
        <v>15</v>
      </c>
      <c r="F30" s="14" t="s">
        <v>15</v>
      </c>
      <c r="G30" s="1"/>
      <c r="H30" s="105">
        <v>2.2000000000000002</v>
      </c>
    </row>
    <row r="31" spans="1:8" x14ac:dyDescent="0.3">
      <c r="A31" s="15">
        <v>1911</v>
      </c>
      <c r="B31" s="84" t="s">
        <v>15</v>
      </c>
      <c r="C31" s="14" t="s">
        <v>15</v>
      </c>
      <c r="D31" s="14" t="s">
        <v>15</v>
      </c>
      <c r="E31" s="113" t="s">
        <v>15</v>
      </c>
      <c r="F31" s="14" t="s">
        <v>15</v>
      </c>
      <c r="G31" s="1"/>
      <c r="H31" s="105">
        <v>2.17</v>
      </c>
    </row>
    <row r="32" spans="1:8" x14ac:dyDescent="0.3">
      <c r="A32" s="15">
        <v>1912</v>
      </c>
      <c r="B32" s="84" t="s">
        <v>15</v>
      </c>
      <c r="C32" s="14" t="s">
        <v>15</v>
      </c>
      <c r="D32" s="14" t="s">
        <v>15</v>
      </c>
      <c r="E32" s="113" t="s">
        <v>15</v>
      </c>
      <c r="F32" s="14" t="s">
        <v>15</v>
      </c>
      <c r="G32" s="1"/>
      <c r="H32" s="105">
        <v>2.04</v>
      </c>
    </row>
    <row r="33" spans="1:8" x14ac:dyDescent="0.3">
      <c r="A33" s="15">
        <v>1913</v>
      </c>
      <c r="B33" s="84" t="s">
        <v>15</v>
      </c>
      <c r="C33" s="14" t="s">
        <v>15</v>
      </c>
      <c r="D33" s="14" t="s">
        <v>15</v>
      </c>
      <c r="E33" s="113" t="s">
        <v>15</v>
      </c>
      <c r="F33" s="14" t="s">
        <v>15</v>
      </c>
      <c r="H33" s="105">
        <v>2.2200000000000002</v>
      </c>
    </row>
    <row r="34" spans="1:8" x14ac:dyDescent="0.3">
      <c r="A34" s="15">
        <v>1914</v>
      </c>
      <c r="B34" s="84" t="s">
        <v>15</v>
      </c>
      <c r="C34" s="14" t="s">
        <v>15</v>
      </c>
      <c r="D34" s="14" t="s">
        <v>15</v>
      </c>
      <c r="E34" s="113" t="s">
        <v>15</v>
      </c>
      <c r="F34" s="14" t="s">
        <v>15</v>
      </c>
      <c r="H34" s="105">
        <v>5.35</v>
      </c>
    </row>
    <row r="35" spans="1:8" x14ac:dyDescent="0.3">
      <c r="A35" s="15">
        <v>1915</v>
      </c>
      <c r="B35" s="84" t="s">
        <v>15</v>
      </c>
      <c r="C35" s="14" t="s">
        <v>15</v>
      </c>
      <c r="D35" s="14" t="s">
        <v>15</v>
      </c>
      <c r="E35" s="113" t="s">
        <v>15</v>
      </c>
      <c r="F35" s="14" t="s">
        <v>15</v>
      </c>
      <c r="G35" s="1"/>
      <c r="H35" s="105">
        <v>16.95</v>
      </c>
    </row>
    <row r="36" spans="1:8" x14ac:dyDescent="0.3">
      <c r="A36" s="15">
        <v>1916</v>
      </c>
      <c r="B36" s="84" t="s">
        <v>15</v>
      </c>
      <c r="C36" s="14" t="s">
        <v>15</v>
      </c>
      <c r="D36" s="14" t="s">
        <v>15</v>
      </c>
      <c r="E36" s="113" t="s">
        <v>15</v>
      </c>
      <c r="F36" s="14" t="s">
        <v>15</v>
      </c>
      <c r="G36" s="1"/>
      <c r="H36" s="105">
        <v>1630.43</v>
      </c>
    </row>
    <row r="37" spans="1:8" x14ac:dyDescent="0.3">
      <c r="A37" s="15">
        <v>1917</v>
      </c>
      <c r="B37" s="84" t="s">
        <v>15</v>
      </c>
      <c r="C37" s="14" t="s">
        <v>15</v>
      </c>
      <c r="D37" s="14" t="s">
        <v>15</v>
      </c>
      <c r="E37" s="113" t="s">
        <v>15</v>
      </c>
      <c r="F37" s="14" t="s">
        <v>15</v>
      </c>
      <c r="G37" s="1"/>
      <c r="H37" s="105">
        <v>1.92</v>
      </c>
    </row>
    <row r="38" spans="1:8" x14ac:dyDescent="0.3">
      <c r="A38" s="15">
        <v>1918</v>
      </c>
      <c r="B38" s="84" t="s">
        <v>15</v>
      </c>
      <c r="C38" s="14" t="s">
        <v>15</v>
      </c>
      <c r="D38" s="14" t="s">
        <v>15</v>
      </c>
      <c r="E38" s="113" t="s">
        <v>15</v>
      </c>
      <c r="F38" s="14" t="s">
        <v>15</v>
      </c>
      <c r="H38" s="105">
        <v>1.9</v>
      </c>
    </row>
    <row r="39" spans="1:8" x14ac:dyDescent="0.3">
      <c r="A39" s="15">
        <v>1919</v>
      </c>
      <c r="B39" s="84" t="s">
        <v>15</v>
      </c>
      <c r="C39" s="14" t="s">
        <v>15</v>
      </c>
      <c r="D39" s="14" t="s">
        <v>15</v>
      </c>
      <c r="E39" s="113" t="s">
        <v>15</v>
      </c>
      <c r="F39" s="14" t="s">
        <v>15</v>
      </c>
      <c r="H39" s="105">
        <v>1.98</v>
      </c>
    </row>
    <row r="40" spans="1:8" x14ac:dyDescent="0.3">
      <c r="A40" s="15">
        <v>1920</v>
      </c>
      <c r="B40" s="84" t="s">
        <v>15</v>
      </c>
      <c r="C40" s="14" t="s">
        <v>15</v>
      </c>
      <c r="D40" s="14" t="s">
        <v>15</v>
      </c>
      <c r="E40" s="113" t="s">
        <v>15</v>
      </c>
      <c r="F40" s="14" t="s">
        <v>15</v>
      </c>
      <c r="G40" s="1"/>
      <c r="H40" s="105">
        <v>2.0299999999999998</v>
      </c>
    </row>
    <row r="41" spans="1:8" x14ac:dyDescent="0.3">
      <c r="A41" s="15">
        <v>1921</v>
      </c>
      <c r="B41" s="84" t="s">
        <v>15</v>
      </c>
      <c r="C41" s="14" t="s">
        <v>15</v>
      </c>
      <c r="D41" s="14" t="s">
        <v>15</v>
      </c>
      <c r="E41" s="113" t="s">
        <v>15</v>
      </c>
      <c r="F41" s="14" t="s">
        <v>15</v>
      </c>
      <c r="G41" s="1"/>
      <c r="H41" s="105">
        <v>2.06</v>
      </c>
    </row>
    <row r="42" spans="1:8" x14ac:dyDescent="0.3">
      <c r="A42" s="15">
        <v>1922</v>
      </c>
      <c r="B42" s="84" t="s">
        <v>15</v>
      </c>
      <c r="C42" s="14" t="s">
        <v>15</v>
      </c>
      <c r="D42" s="14" t="s">
        <v>15</v>
      </c>
      <c r="E42" s="113" t="s">
        <v>15</v>
      </c>
      <c r="F42" s="14" t="s">
        <v>15</v>
      </c>
      <c r="G42" s="1"/>
      <c r="H42" s="105">
        <v>2.06</v>
      </c>
    </row>
    <row r="43" spans="1:8" x14ac:dyDescent="0.3">
      <c r="A43" s="15">
        <v>1923</v>
      </c>
      <c r="B43" s="84" t="s">
        <v>15</v>
      </c>
      <c r="C43" s="14" t="s">
        <v>15</v>
      </c>
      <c r="D43" s="14" t="s">
        <v>15</v>
      </c>
      <c r="E43" s="113" t="s">
        <v>15</v>
      </c>
      <c r="F43" s="14" t="s">
        <v>15</v>
      </c>
      <c r="H43" s="105">
        <v>2.0499999999999998</v>
      </c>
    </row>
    <row r="44" spans="1:8" x14ac:dyDescent="0.3">
      <c r="A44" s="15">
        <v>1924</v>
      </c>
      <c r="B44" s="84" t="s">
        <v>15</v>
      </c>
      <c r="C44" s="14" t="s">
        <v>15</v>
      </c>
      <c r="D44" s="14" t="s">
        <v>15</v>
      </c>
      <c r="E44" s="113" t="s">
        <v>15</v>
      </c>
      <c r="F44" s="14" t="s">
        <v>15</v>
      </c>
      <c r="H44" s="105">
        <v>2.0499999999999998</v>
      </c>
    </row>
    <row r="45" spans="1:8" x14ac:dyDescent="0.3">
      <c r="A45" s="15">
        <v>1925</v>
      </c>
      <c r="B45" s="86">
        <v>27.4</v>
      </c>
      <c r="C45" s="20">
        <v>27.4</v>
      </c>
      <c r="D45" s="14" t="s">
        <v>15</v>
      </c>
      <c r="E45" s="104">
        <f t="shared" ref="E45:E98" si="0">B45*H45</f>
        <v>55.896000000000001</v>
      </c>
      <c r="F45" s="14" t="s">
        <v>15</v>
      </c>
      <c r="G45" s="34"/>
      <c r="H45" s="105">
        <v>2.04</v>
      </c>
    </row>
    <row r="46" spans="1:8" x14ac:dyDescent="0.3">
      <c r="A46" s="15">
        <v>1926</v>
      </c>
      <c r="B46" s="86">
        <v>17.7</v>
      </c>
      <c r="C46" s="20">
        <v>17.7</v>
      </c>
      <c r="D46" s="14" t="s">
        <v>15</v>
      </c>
      <c r="E46" s="104">
        <f t="shared" si="0"/>
        <v>37.700999999999993</v>
      </c>
      <c r="F46" s="14" t="s">
        <v>15</v>
      </c>
      <c r="G46" s="34"/>
      <c r="H46" s="105">
        <v>2.13</v>
      </c>
    </row>
    <row r="47" spans="1:8" x14ac:dyDescent="0.3">
      <c r="A47" s="15">
        <v>1927</v>
      </c>
      <c r="B47" s="86">
        <v>16.2</v>
      </c>
      <c r="C47" s="20">
        <v>16.2</v>
      </c>
      <c r="D47" s="14" t="s">
        <v>15</v>
      </c>
      <c r="E47" s="104">
        <f t="shared" si="0"/>
        <v>33.372</v>
      </c>
      <c r="F47" s="14" t="s">
        <v>15</v>
      </c>
      <c r="G47" s="34"/>
      <c r="H47" s="105">
        <v>2.06</v>
      </c>
    </row>
    <row r="48" spans="1:8" x14ac:dyDescent="0.3">
      <c r="A48" s="15">
        <v>1928</v>
      </c>
      <c r="B48" s="86">
        <v>19.8</v>
      </c>
      <c r="C48" s="20">
        <v>19.8</v>
      </c>
      <c r="D48" s="14" t="s">
        <v>15</v>
      </c>
      <c r="E48" s="104">
        <f t="shared" si="0"/>
        <v>41.184000000000005</v>
      </c>
      <c r="F48" s="14" t="s">
        <v>15</v>
      </c>
      <c r="G48" s="34"/>
      <c r="H48" s="105">
        <v>2.08</v>
      </c>
    </row>
    <row r="49" spans="1:8" x14ac:dyDescent="0.3">
      <c r="A49" s="15">
        <v>1929</v>
      </c>
      <c r="B49" s="86">
        <v>25</v>
      </c>
      <c r="C49" s="20">
        <v>25</v>
      </c>
      <c r="D49" s="14" t="s">
        <v>15</v>
      </c>
      <c r="E49" s="104">
        <f t="shared" si="0"/>
        <v>52</v>
      </c>
      <c r="F49" s="14" t="s">
        <v>15</v>
      </c>
      <c r="G49" s="34"/>
      <c r="H49" s="105">
        <v>2.08</v>
      </c>
    </row>
    <row r="50" spans="1:8" x14ac:dyDescent="0.3">
      <c r="A50" s="15">
        <v>1930</v>
      </c>
      <c r="B50" s="86">
        <v>13.6</v>
      </c>
      <c r="C50" s="20">
        <v>13.6</v>
      </c>
      <c r="D50" s="14" t="s">
        <v>15</v>
      </c>
      <c r="E50" s="104">
        <f t="shared" si="0"/>
        <v>34.135999999999996</v>
      </c>
      <c r="F50" s="14" t="s">
        <v>15</v>
      </c>
      <c r="G50" s="34"/>
      <c r="H50" s="105">
        <v>2.5099999999999998</v>
      </c>
    </row>
    <row r="51" spans="1:8" x14ac:dyDescent="0.3">
      <c r="A51" s="15">
        <v>1931</v>
      </c>
      <c r="B51" s="86">
        <v>9.6999999999999993</v>
      </c>
      <c r="C51" s="20">
        <v>9.6999999999999993</v>
      </c>
      <c r="D51" s="14" t="s">
        <v>15</v>
      </c>
      <c r="E51" s="104">
        <f t="shared" si="0"/>
        <v>24.928999999999995</v>
      </c>
      <c r="F51" s="14" t="s">
        <v>15</v>
      </c>
      <c r="G51" s="34"/>
      <c r="H51" s="105">
        <v>2.57</v>
      </c>
    </row>
    <row r="52" spans="1:8" x14ac:dyDescent="0.3">
      <c r="A52" s="15">
        <v>1932</v>
      </c>
      <c r="B52" s="86">
        <v>31.2</v>
      </c>
      <c r="C52" s="20">
        <v>31.2</v>
      </c>
      <c r="D52" s="14" t="s">
        <v>15</v>
      </c>
      <c r="E52" s="104">
        <f t="shared" si="0"/>
        <v>96.407999999999987</v>
      </c>
      <c r="F52" s="14" t="s">
        <v>15</v>
      </c>
      <c r="G52" s="34"/>
      <c r="H52" s="105">
        <v>3.09</v>
      </c>
    </row>
    <row r="53" spans="1:8" x14ac:dyDescent="0.3">
      <c r="A53" s="15">
        <v>1933</v>
      </c>
      <c r="B53" s="86">
        <v>36.799999999999997</v>
      </c>
      <c r="C53" s="20">
        <v>36.799999999999997</v>
      </c>
      <c r="D53" s="104">
        <f>'RyO3378'!C53</f>
        <v>131</v>
      </c>
      <c r="E53" s="104">
        <f t="shared" si="0"/>
        <v>132.47999999999999</v>
      </c>
      <c r="F53" s="14" t="s">
        <v>15</v>
      </c>
      <c r="G53" s="34"/>
      <c r="H53" s="105">
        <v>3.6</v>
      </c>
    </row>
    <row r="54" spans="1:8" x14ac:dyDescent="0.3">
      <c r="A54" s="15">
        <v>1934</v>
      </c>
      <c r="B54" s="86">
        <v>52.9</v>
      </c>
      <c r="C54" s="20">
        <v>52.9</v>
      </c>
      <c r="D54" s="104">
        <f>'RyO3378'!C54</f>
        <v>191</v>
      </c>
      <c r="E54" s="104">
        <f t="shared" si="0"/>
        <v>190.44</v>
      </c>
      <c r="F54" s="14" t="s">
        <v>15</v>
      </c>
      <c r="G54" s="34"/>
      <c r="H54" s="105">
        <v>3.6</v>
      </c>
    </row>
    <row r="55" spans="1:8" x14ac:dyDescent="0.3">
      <c r="A55" s="15">
        <v>1935</v>
      </c>
      <c r="B55" s="86">
        <v>93.2</v>
      </c>
      <c r="C55" s="20">
        <v>93.2</v>
      </c>
      <c r="D55" s="104">
        <f>'RyO3378'!C55</f>
        <v>335</v>
      </c>
      <c r="E55" s="104">
        <f t="shared" si="0"/>
        <v>335.52000000000004</v>
      </c>
      <c r="F55" s="14" t="s">
        <v>15</v>
      </c>
      <c r="G55" s="34"/>
      <c r="H55" s="105">
        <v>3.6</v>
      </c>
    </row>
    <row r="56" spans="1:8" x14ac:dyDescent="0.3">
      <c r="A56" s="15">
        <v>1936</v>
      </c>
      <c r="B56" s="86">
        <v>89</v>
      </c>
      <c r="C56" s="20">
        <v>89</v>
      </c>
      <c r="D56" s="104">
        <f>'RyO3378'!C56</f>
        <v>322</v>
      </c>
      <c r="E56" s="104">
        <f t="shared" si="0"/>
        <v>320.40000000000003</v>
      </c>
      <c r="F56" s="14" t="s">
        <v>15</v>
      </c>
      <c r="G56" s="34"/>
      <c r="H56" s="105">
        <v>3.6</v>
      </c>
    </row>
    <row r="57" spans="1:8" x14ac:dyDescent="0.3">
      <c r="A57" s="15">
        <v>1937</v>
      </c>
      <c r="B57" s="86">
        <v>55.4</v>
      </c>
      <c r="C57" s="20">
        <v>55.4</v>
      </c>
      <c r="D57" s="104">
        <f>'RyO3378'!C57</f>
        <v>202</v>
      </c>
      <c r="E57" s="104">
        <f t="shared" si="0"/>
        <v>199.44</v>
      </c>
      <c r="F57" s="14" t="s">
        <v>15</v>
      </c>
      <c r="G57" s="34"/>
      <c r="H57" s="105">
        <v>3.6</v>
      </c>
    </row>
    <row r="58" spans="1:8" x14ac:dyDescent="0.3">
      <c r="A58" s="15">
        <v>1938</v>
      </c>
      <c r="B58" s="86">
        <v>43.2</v>
      </c>
      <c r="C58" s="20">
        <v>43.2</v>
      </c>
      <c r="D58" s="104">
        <f>'RyO3378'!C58</f>
        <v>212</v>
      </c>
      <c r="E58" s="104">
        <f t="shared" si="0"/>
        <v>212.11200000000002</v>
      </c>
      <c r="F58" s="14" t="s">
        <v>15</v>
      </c>
      <c r="G58" s="34"/>
      <c r="H58" s="105">
        <v>4.91</v>
      </c>
    </row>
    <row r="59" spans="1:8" x14ac:dyDescent="0.3">
      <c r="A59" s="15">
        <v>1939</v>
      </c>
      <c r="B59" s="86">
        <v>41.4</v>
      </c>
      <c r="C59" s="20">
        <v>41.4</v>
      </c>
      <c r="D59" s="104">
        <f>'RyO3378'!C59</f>
        <v>210</v>
      </c>
      <c r="E59" s="104">
        <f t="shared" si="0"/>
        <v>200.79</v>
      </c>
      <c r="F59" s="14" t="s">
        <v>15</v>
      </c>
      <c r="G59" s="34"/>
      <c r="H59" s="105">
        <v>4.8499999999999996</v>
      </c>
    </row>
    <row r="60" spans="1:8" x14ac:dyDescent="0.3">
      <c r="A60" s="15">
        <v>1940</v>
      </c>
      <c r="B60" s="86">
        <v>63.4</v>
      </c>
      <c r="C60" s="20">
        <v>63.4</v>
      </c>
      <c r="D60" s="104">
        <f>'RyO3378'!C60</f>
        <v>310</v>
      </c>
      <c r="E60" s="104">
        <f t="shared" si="0"/>
        <v>308.12400000000002</v>
      </c>
      <c r="F60" s="14" t="s">
        <v>15</v>
      </c>
      <c r="G60" s="34"/>
      <c r="H60" s="105">
        <v>4.8600000000000003</v>
      </c>
    </row>
    <row r="61" spans="1:8" x14ac:dyDescent="0.3">
      <c r="A61" s="15">
        <v>1941</v>
      </c>
      <c r="B61" s="86">
        <v>62.3</v>
      </c>
      <c r="C61" s="20">
        <v>62.3</v>
      </c>
      <c r="D61" s="104">
        <f>'RyO3378'!C61</f>
        <v>300</v>
      </c>
      <c r="E61" s="104">
        <f t="shared" si="0"/>
        <v>302.15499999999997</v>
      </c>
      <c r="F61" s="14" t="s">
        <v>15</v>
      </c>
      <c r="G61" s="34"/>
      <c r="H61" s="105">
        <v>4.8499999999999996</v>
      </c>
    </row>
    <row r="62" spans="1:8" x14ac:dyDescent="0.3">
      <c r="A62" s="15">
        <v>1942</v>
      </c>
      <c r="B62" s="86">
        <v>108.3</v>
      </c>
      <c r="C62" s="20">
        <v>108.3</v>
      </c>
      <c r="D62" s="104">
        <f>'RyO3378'!C62</f>
        <v>493</v>
      </c>
      <c r="E62" s="104">
        <f t="shared" si="0"/>
        <v>525.255</v>
      </c>
      <c r="F62" s="14" t="s">
        <v>15</v>
      </c>
      <c r="G62" s="34"/>
      <c r="H62" s="105">
        <v>4.8499999999999996</v>
      </c>
    </row>
    <row r="63" spans="1:8" x14ac:dyDescent="0.3">
      <c r="A63" s="15">
        <v>1943</v>
      </c>
      <c r="B63" s="86">
        <v>242.5</v>
      </c>
      <c r="C63" s="20">
        <v>242.5</v>
      </c>
      <c r="D63" s="104">
        <f>'RyO3378'!C63</f>
        <v>1174</v>
      </c>
      <c r="E63" s="104">
        <f t="shared" si="0"/>
        <v>1178.5500000000002</v>
      </c>
      <c r="F63" s="14" t="s">
        <v>15</v>
      </c>
      <c r="G63" s="34"/>
      <c r="H63" s="105">
        <v>4.8600000000000003</v>
      </c>
    </row>
    <row r="64" spans="1:8" x14ac:dyDescent="0.3">
      <c r="A64" s="15">
        <v>1944</v>
      </c>
      <c r="B64" s="86">
        <v>279.5</v>
      </c>
      <c r="C64" s="20">
        <v>279.5</v>
      </c>
      <c r="D64" s="104">
        <f>'RyO3378'!C64</f>
        <v>1357</v>
      </c>
      <c r="E64" s="104">
        <f t="shared" si="0"/>
        <v>1355.5749999999998</v>
      </c>
      <c r="F64" s="14" t="s">
        <v>15</v>
      </c>
      <c r="G64" s="34"/>
      <c r="H64" s="105">
        <v>4.8499999999999996</v>
      </c>
    </row>
    <row r="65" spans="1:8" x14ac:dyDescent="0.3">
      <c r="A65" s="15">
        <v>1945</v>
      </c>
      <c r="B65" s="86">
        <v>372.7</v>
      </c>
      <c r="C65" s="20">
        <v>372.7</v>
      </c>
      <c r="D65" s="104">
        <f>'RyO3378'!C65</f>
        <v>1801</v>
      </c>
      <c r="E65" s="104">
        <f t="shared" si="0"/>
        <v>1807.5949999999998</v>
      </c>
      <c r="F65" s="14" t="s">
        <v>15</v>
      </c>
      <c r="G65" s="34"/>
      <c r="H65" s="105">
        <v>4.8499999999999996</v>
      </c>
    </row>
    <row r="66" spans="1:8" x14ac:dyDescent="0.3">
      <c r="A66" s="15">
        <v>1946</v>
      </c>
      <c r="B66" s="86">
        <v>273.7</v>
      </c>
      <c r="C66" s="20">
        <v>273.7</v>
      </c>
      <c r="D66" s="104">
        <f>'RyO3378'!C66</f>
        <v>1313</v>
      </c>
      <c r="E66" s="104">
        <f t="shared" si="0"/>
        <v>1330.182</v>
      </c>
      <c r="F66" s="14" t="s">
        <v>15</v>
      </c>
      <c r="G66" s="34"/>
      <c r="H66" s="105">
        <v>4.8600000000000003</v>
      </c>
    </row>
    <row r="67" spans="1:8" x14ac:dyDescent="0.3">
      <c r="A67" s="15">
        <v>1947</v>
      </c>
      <c r="B67" s="86">
        <v>162.9</v>
      </c>
      <c r="C67" s="20">
        <v>162.9</v>
      </c>
      <c r="D67" s="104">
        <f>'RyO3378'!C67</f>
        <v>777</v>
      </c>
      <c r="E67" s="104">
        <f t="shared" si="0"/>
        <v>791.69400000000007</v>
      </c>
      <c r="F67" s="14" t="s">
        <v>15</v>
      </c>
      <c r="G67" s="34"/>
      <c r="H67" s="105">
        <v>4.8600000000000003</v>
      </c>
    </row>
    <row r="68" spans="1:8" x14ac:dyDescent="0.3">
      <c r="A68" s="15">
        <v>1948</v>
      </c>
      <c r="B68" s="86">
        <v>122.6</v>
      </c>
      <c r="C68" s="20">
        <v>122.6</v>
      </c>
      <c r="D68" s="104">
        <f>'RyO3378'!C68</f>
        <v>824</v>
      </c>
      <c r="E68" s="104">
        <f t="shared" si="0"/>
        <v>843.48799999999994</v>
      </c>
      <c r="F68" s="14" t="s">
        <v>15</v>
      </c>
      <c r="G68" s="34"/>
      <c r="H68" s="105">
        <v>6.88</v>
      </c>
    </row>
    <row r="69" spans="1:8" x14ac:dyDescent="0.3">
      <c r="A69" s="15">
        <v>1949</v>
      </c>
      <c r="B69" s="86">
        <v>164</v>
      </c>
      <c r="C69" s="20">
        <v>164</v>
      </c>
      <c r="D69" s="104">
        <f>'RyO3378'!C69</f>
        <v>1402</v>
      </c>
      <c r="E69" s="104">
        <f t="shared" si="0"/>
        <v>1416.96</v>
      </c>
      <c r="F69" s="14" t="s">
        <v>15</v>
      </c>
      <c r="G69" s="34"/>
      <c r="H69" s="105">
        <v>8.64</v>
      </c>
    </row>
    <row r="70" spans="1:8" x14ac:dyDescent="0.3">
      <c r="A70" s="15">
        <v>1950</v>
      </c>
      <c r="B70" s="86">
        <v>335.9</v>
      </c>
      <c r="C70" s="20">
        <v>335.9</v>
      </c>
      <c r="D70" s="104">
        <f>'RyO3378'!C70</f>
        <v>2846</v>
      </c>
      <c r="E70" s="104">
        <f t="shared" si="0"/>
        <v>2905.5349999999999</v>
      </c>
      <c r="F70" s="14" t="s">
        <v>15</v>
      </c>
      <c r="G70" s="34"/>
      <c r="H70" s="105">
        <v>8.65</v>
      </c>
    </row>
    <row r="71" spans="1:8" x14ac:dyDescent="0.3">
      <c r="A71" s="15">
        <v>1951</v>
      </c>
      <c r="B71" s="86">
        <v>328.4</v>
      </c>
      <c r="C71" s="20">
        <v>328.4</v>
      </c>
      <c r="D71" s="104">
        <f>'RyO3378'!C71</f>
        <v>2647</v>
      </c>
      <c r="E71" s="104">
        <f t="shared" si="0"/>
        <v>2824.24</v>
      </c>
      <c r="F71" s="14" t="s">
        <v>15</v>
      </c>
      <c r="G71" s="34"/>
      <c r="H71" s="105">
        <v>8.6</v>
      </c>
    </row>
    <row r="72" spans="1:8" x14ac:dyDescent="0.3">
      <c r="A72" s="15">
        <v>1952</v>
      </c>
      <c r="B72" s="86">
        <v>307.8</v>
      </c>
      <c r="C72" s="20">
        <v>307.8</v>
      </c>
      <c r="D72" s="104">
        <f>'RyO3378'!C72</f>
        <v>2563</v>
      </c>
      <c r="E72" s="104">
        <f t="shared" si="0"/>
        <v>2647.08</v>
      </c>
      <c r="F72" s="14" t="s">
        <v>15</v>
      </c>
      <c r="G72" s="34"/>
      <c r="H72" s="105">
        <v>8.6</v>
      </c>
    </row>
    <row r="73" spans="1:8" x14ac:dyDescent="0.3">
      <c r="A73" s="15">
        <v>1953</v>
      </c>
      <c r="B73" s="86">
        <v>266</v>
      </c>
      <c r="C73" s="20">
        <v>266</v>
      </c>
      <c r="D73" s="104">
        <f>'RyO3378'!C73</f>
        <v>2337</v>
      </c>
      <c r="E73" s="104">
        <f t="shared" si="0"/>
        <v>2290.2599999999998</v>
      </c>
      <c r="F73" s="14" t="s">
        <v>15</v>
      </c>
      <c r="G73" s="34"/>
      <c r="H73" s="105">
        <v>8.61</v>
      </c>
    </row>
    <row r="74" spans="1:8" x14ac:dyDescent="0.3">
      <c r="A74" s="15">
        <v>1954</v>
      </c>
      <c r="B74" s="86">
        <v>240</v>
      </c>
      <c r="C74" s="20">
        <v>240</v>
      </c>
      <c r="D74" s="104">
        <f>'RyO3378'!C74</f>
        <v>2913</v>
      </c>
      <c r="E74" s="104">
        <f t="shared" si="0"/>
        <v>2997.6</v>
      </c>
      <c r="F74" s="14" t="s">
        <v>15</v>
      </c>
      <c r="G74" s="34"/>
      <c r="H74" s="105">
        <v>12.49</v>
      </c>
    </row>
    <row r="75" spans="1:8" x14ac:dyDescent="0.3">
      <c r="A75" s="15">
        <v>1955</v>
      </c>
      <c r="B75" s="86">
        <v>441.6</v>
      </c>
      <c r="C75" s="20">
        <v>441.6</v>
      </c>
      <c r="D75" s="104">
        <f>'RyO3378'!C75</f>
        <v>5621</v>
      </c>
      <c r="E75" s="104">
        <f t="shared" si="0"/>
        <v>5515.5840000000007</v>
      </c>
      <c r="F75" s="14" t="s">
        <v>15</v>
      </c>
      <c r="G75" s="34"/>
      <c r="H75" s="105">
        <v>12.49</v>
      </c>
    </row>
    <row r="76" spans="1:8" x14ac:dyDescent="0.3">
      <c r="A76" s="15">
        <v>1956</v>
      </c>
      <c r="B76" s="86">
        <v>502.8</v>
      </c>
      <c r="C76" s="20">
        <v>502.8</v>
      </c>
      <c r="D76" s="104">
        <f>'RyO3378'!C76</f>
        <v>6356</v>
      </c>
      <c r="E76" s="104">
        <f t="shared" si="0"/>
        <v>6279.9720000000007</v>
      </c>
      <c r="F76" s="14" t="s">
        <v>15</v>
      </c>
      <c r="G76" s="34"/>
      <c r="H76" s="105">
        <v>12.49</v>
      </c>
    </row>
    <row r="77" spans="1:8" x14ac:dyDescent="0.3">
      <c r="A77" s="15">
        <v>1957</v>
      </c>
      <c r="B77" s="86">
        <v>489.3</v>
      </c>
      <c r="C77" s="20">
        <v>489.3</v>
      </c>
      <c r="D77" s="104">
        <f>'RyO3378'!C77</f>
        <v>6122</v>
      </c>
      <c r="E77" s="104">
        <f t="shared" si="0"/>
        <v>6111.357</v>
      </c>
      <c r="F77" s="14" t="s">
        <v>15</v>
      </c>
      <c r="G77" s="34"/>
      <c r="H77" s="105">
        <v>12.49</v>
      </c>
    </row>
    <row r="78" spans="1:8" x14ac:dyDescent="0.3">
      <c r="A78" s="15">
        <v>1958</v>
      </c>
      <c r="B78" s="86">
        <v>412</v>
      </c>
      <c r="C78" s="20">
        <v>412</v>
      </c>
      <c r="D78" s="104">
        <f>'RyO3378'!C78</f>
        <v>5128</v>
      </c>
      <c r="E78" s="104">
        <f t="shared" si="0"/>
        <v>5145.88</v>
      </c>
      <c r="F78" s="14" t="s">
        <v>15</v>
      </c>
      <c r="G78" s="34"/>
      <c r="H78" s="105">
        <v>12.49</v>
      </c>
    </row>
    <row r="79" spans="1:8" x14ac:dyDescent="0.3">
      <c r="A79" s="15">
        <v>1959</v>
      </c>
      <c r="B79" s="86">
        <v>468</v>
      </c>
      <c r="C79" s="20">
        <v>468</v>
      </c>
      <c r="D79" s="104">
        <f>'RyO3378'!C79</f>
        <v>5911</v>
      </c>
      <c r="E79" s="104">
        <f t="shared" si="0"/>
        <v>5845.32</v>
      </c>
      <c r="F79" s="14" t="s">
        <v>15</v>
      </c>
      <c r="G79" s="34"/>
      <c r="H79" s="105">
        <v>12.49</v>
      </c>
    </row>
    <row r="80" spans="1:8" x14ac:dyDescent="0.3">
      <c r="A80" s="15">
        <v>1960</v>
      </c>
      <c r="B80" s="86">
        <v>459.4</v>
      </c>
      <c r="C80" s="20">
        <v>459.4</v>
      </c>
      <c r="D80" s="104">
        <f>'RyO3378'!C80</f>
        <v>5750</v>
      </c>
      <c r="E80" s="104">
        <f t="shared" si="0"/>
        <v>5737.9059999999999</v>
      </c>
      <c r="F80" s="14" t="s">
        <v>15</v>
      </c>
      <c r="G80" s="34"/>
      <c r="H80" s="105">
        <v>12.49</v>
      </c>
    </row>
    <row r="81" spans="1:8" x14ac:dyDescent="0.3">
      <c r="A81" s="15">
        <v>1961</v>
      </c>
      <c r="B81" s="86">
        <v>437.9</v>
      </c>
      <c r="C81" s="20">
        <v>437.9</v>
      </c>
      <c r="D81" s="104">
        <f>'RyO3378'!C81</f>
        <v>5501</v>
      </c>
      <c r="E81" s="104">
        <f t="shared" si="0"/>
        <v>5469.3710000000001</v>
      </c>
      <c r="F81" s="14" t="s">
        <v>15</v>
      </c>
      <c r="G81" s="34"/>
      <c r="H81" s="105">
        <v>12.49</v>
      </c>
    </row>
    <row r="82" spans="1:8" x14ac:dyDescent="0.3">
      <c r="A82" s="15">
        <v>1962</v>
      </c>
      <c r="B82" s="86">
        <v>454.8</v>
      </c>
      <c r="C82" s="20">
        <v>454.8</v>
      </c>
      <c r="D82" s="104">
        <f>'RyO3378'!C82</f>
        <v>5729</v>
      </c>
      <c r="E82" s="104">
        <f t="shared" si="0"/>
        <v>5680.4520000000002</v>
      </c>
      <c r="F82" s="14" t="s">
        <v>15</v>
      </c>
      <c r="G82" s="34"/>
      <c r="H82" s="105">
        <v>12.49</v>
      </c>
    </row>
    <row r="83" spans="1:8" x14ac:dyDescent="0.3">
      <c r="A83" s="15">
        <v>1963</v>
      </c>
      <c r="B83" s="86">
        <v>564.5</v>
      </c>
      <c r="C83" s="20">
        <v>564.5</v>
      </c>
      <c r="D83" s="104">
        <f>'RyO3378'!C83</f>
        <v>7044</v>
      </c>
      <c r="E83" s="104">
        <f t="shared" si="0"/>
        <v>7050.6050000000005</v>
      </c>
      <c r="F83" s="14" t="s">
        <v>15</v>
      </c>
      <c r="G83" s="34"/>
      <c r="H83" s="105">
        <v>12.49</v>
      </c>
    </row>
    <row r="84" spans="1:8" x14ac:dyDescent="0.3">
      <c r="A84" s="15">
        <v>1964</v>
      </c>
      <c r="B84" s="86">
        <v>596.1</v>
      </c>
      <c r="C84" s="20">
        <v>596.1</v>
      </c>
      <c r="D84" s="104">
        <f>'RyO3378'!C84</f>
        <v>7699</v>
      </c>
      <c r="E84" s="104">
        <f t="shared" si="0"/>
        <v>7445.2890000000007</v>
      </c>
      <c r="F84" s="14" t="s">
        <v>15</v>
      </c>
      <c r="G84" s="34"/>
      <c r="H84" s="105">
        <v>12.49</v>
      </c>
    </row>
    <row r="85" spans="1:8" x14ac:dyDescent="0.3">
      <c r="A85" s="15">
        <v>1965</v>
      </c>
      <c r="B85" s="86">
        <v>575.20000000000005</v>
      </c>
      <c r="C85" s="20">
        <v>575.20000000000005</v>
      </c>
      <c r="D85" s="104">
        <f>'RyO3378'!C85</f>
        <v>7220</v>
      </c>
      <c r="E85" s="104">
        <f t="shared" si="0"/>
        <v>7184.2480000000005</v>
      </c>
      <c r="F85" s="14" t="s">
        <v>15</v>
      </c>
      <c r="G85" s="34"/>
      <c r="H85" s="105">
        <v>12.49</v>
      </c>
    </row>
    <row r="86" spans="1:8" x14ac:dyDescent="0.3">
      <c r="A86" s="15">
        <v>1966</v>
      </c>
      <c r="B86" s="86">
        <v>581.20000000000005</v>
      </c>
      <c r="C86" s="20">
        <v>581.20000000000005</v>
      </c>
      <c r="D86" s="104">
        <f>'RyO3378'!C86</f>
        <v>7233</v>
      </c>
      <c r="E86" s="104">
        <f t="shared" si="0"/>
        <v>7259.188000000001</v>
      </c>
      <c r="F86" s="14" t="s">
        <v>15</v>
      </c>
      <c r="G86" s="34"/>
      <c r="H86" s="105">
        <v>12.49</v>
      </c>
    </row>
    <row r="87" spans="1:8" x14ac:dyDescent="0.3">
      <c r="A87" s="15">
        <v>1967</v>
      </c>
      <c r="B87" s="86">
        <v>621</v>
      </c>
      <c r="C87" s="20">
        <v>621</v>
      </c>
      <c r="D87" s="104">
        <f>'RyO3378'!C87</f>
        <v>7975</v>
      </c>
      <c r="E87" s="104">
        <f t="shared" si="0"/>
        <v>7756.29</v>
      </c>
      <c r="F87" s="14" t="s">
        <v>15</v>
      </c>
      <c r="G87" s="34"/>
      <c r="H87" s="105">
        <v>12.49</v>
      </c>
    </row>
    <row r="88" spans="1:8" x14ac:dyDescent="0.3">
      <c r="A88" s="15">
        <v>1968</v>
      </c>
      <c r="B88" s="86">
        <v>670</v>
      </c>
      <c r="C88" s="20">
        <v>670</v>
      </c>
      <c r="D88" s="104">
        <f>'RyO3378'!C88</f>
        <v>8554</v>
      </c>
      <c r="E88" s="104">
        <f t="shared" si="0"/>
        <v>8375</v>
      </c>
      <c r="F88" s="14" t="s">
        <v>15</v>
      </c>
      <c r="G88" s="34"/>
      <c r="H88" s="105">
        <v>12.5</v>
      </c>
    </row>
    <row r="89" spans="1:8" x14ac:dyDescent="0.3">
      <c r="A89" s="15">
        <v>1969</v>
      </c>
      <c r="B89" s="86">
        <v>718</v>
      </c>
      <c r="C89" s="20">
        <v>718</v>
      </c>
      <c r="D89" s="104">
        <f>'RyO3378'!C89</f>
        <v>8981</v>
      </c>
      <c r="E89" s="104">
        <f t="shared" si="0"/>
        <v>8975</v>
      </c>
      <c r="F89" s="14" t="s">
        <v>15</v>
      </c>
      <c r="G89" s="34"/>
      <c r="H89" s="105">
        <v>12.5</v>
      </c>
    </row>
    <row r="90" spans="1:8" x14ac:dyDescent="0.3">
      <c r="A90" s="15">
        <v>1970</v>
      </c>
      <c r="B90" s="86">
        <v>820.1</v>
      </c>
      <c r="C90" s="20">
        <v>820.1</v>
      </c>
      <c r="D90" s="104">
        <f>'RyO3378'!C90</f>
        <v>10327</v>
      </c>
      <c r="E90" s="104">
        <f t="shared" si="0"/>
        <v>10251.25</v>
      </c>
      <c r="F90" s="14" t="s">
        <v>15</v>
      </c>
      <c r="G90" s="34"/>
      <c r="H90" s="105">
        <v>12.5</v>
      </c>
    </row>
    <row r="91" spans="1:8" x14ac:dyDescent="0.3">
      <c r="A91" s="15">
        <v>1971</v>
      </c>
      <c r="B91" s="86">
        <v>1020</v>
      </c>
      <c r="C91" s="20">
        <v>1020</v>
      </c>
      <c r="D91" s="104">
        <f>'RyO3378'!C91</f>
        <v>12859</v>
      </c>
      <c r="E91" s="104">
        <f t="shared" si="0"/>
        <v>12750</v>
      </c>
      <c r="F91" s="14" t="s">
        <v>15</v>
      </c>
      <c r="G91" s="34"/>
      <c r="H91" s="105">
        <v>12.5</v>
      </c>
    </row>
    <row r="92" spans="1:8" x14ac:dyDescent="0.3">
      <c r="A92" s="15">
        <v>1972</v>
      </c>
      <c r="B92" s="86">
        <v>1284.7</v>
      </c>
      <c r="C92" s="20">
        <v>1284.7</v>
      </c>
      <c r="D92" s="104">
        <f>'RyO3378'!C92</f>
        <v>16801</v>
      </c>
      <c r="E92" s="104">
        <f t="shared" si="0"/>
        <v>16058.75</v>
      </c>
      <c r="F92" s="14" t="s">
        <v>15</v>
      </c>
      <c r="G92" s="34"/>
      <c r="H92" s="105">
        <v>12.5</v>
      </c>
    </row>
    <row r="93" spans="1:8" x14ac:dyDescent="0.3">
      <c r="A93" s="15">
        <v>1973</v>
      </c>
      <c r="B93" s="86">
        <v>1406.9</v>
      </c>
      <c r="C93" s="20">
        <v>1406.9</v>
      </c>
      <c r="D93" s="104">
        <f>'RyO3378'!C93</f>
        <v>17976</v>
      </c>
      <c r="E93" s="104">
        <f t="shared" si="0"/>
        <v>17586.25</v>
      </c>
      <c r="F93" s="14" t="s">
        <v>15</v>
      </c>
      <c r="G93" s="34"/>
      <c r="H93" s="105">
        <v>12.5</v>
      </c>
    </row>
    <row r="94" spans="1:8" x14ac:dyDescent="0.3">
      <c r="A94" s="15">
        <v>1974</v>
      </c>
      <c r="B94" s="86">
        <v>1443.9</v>
      </c>
      <c r="C94" s="20">
        <v>1443.9</v>
      </c>
      <c r="D94" s="104">
        <f>'RyO3378'!C94</f>
        <v>18176</v>
      </c>
      <c r="E94" s="104">
        <f t="shared" si="0"/>
        <v>18048.75</v>
      </c>
      <c r="F94" s="14" t="s">
        <v>15</v>
      </c>
      <c r="G94" s="34"/>
      <c r="H94" s="105">
        <v>12.5</v>
      </c>
    </row>
    <row r="95" spans="1:8" x14ac:dyDescent="0.3">
      <c r="A95" s="15">
        <v>1975</v>
      </c>
      <c r="B95" s="86">
        <v>1608.9</v>
      </c>
      <c r="C95" s="20">
        <v>1608.9</v>
      </c>
      <c r="D95" s="104">
        <f>'RyO3378'!C95</f>
        <v>20153</v>
      </c>
      <c r="E95" s="104">
        <f t="shared" si="0"/>
        <v>20111.25</v>
      </c>
      <c r="F95" s="14" t="s">
        <v>15</v>
      </c>
      <c r="G95" s="34"/>
      <c r="H95" s="105">
        <v>12.5</v>
      </c>
    </row>
    <row r="96" spans="1:8" x14ac:dyDescent="0.3">
      <c r="A96" s="15">
        <v>1976</v>
      </c>
      <c r="B96" s="87">
        <v>1411</v>
      </c>
      <c r="C96" s="10" t="s">
        <v>15</v>
      </c>
      <c r="D96" s="104">
        <f>'RyO3378'!C96</f>
        <v>28156</v>
      </c>
      <c r="E96" s="104">
        <f t="shared" si="0"/>
        <v>28643.299999999996</v>
      </c>
      <c r="F96" s="14" t="s">
        <v>15</v>
      </c>
      <c r="G96" s="34"/>
      <c r="H96" s="105">
        <v>20.299999999999997</v>
      </c>
    </row>
    <row r="97" spans="1:9" x14ac:dyDescent="0.3">
      <c r="A97" s="15">
        <v>1977</v>
      </c>
      <c r="B97" s="87">
        <v>1968</v>
      </c>
      <c r="C97" s="10" t="s">
        <v>15</v>
      </c>
      <c r="D97" s="104">
        <f>'RyO3378'!C97</f>
        <v>44159</v>
      </c>
      <c r="E97" s="104">
        <f t="shared" si="0"/>
        <v>44673.600000000006</v>
      </c>
      <c r="F97" s="14" t="s">
        <v>15</v>
      </c>
      <c r="G97" s="34"/>
      <c r="H97" s="105">
        <v>22.700000000000003</v>
      </c>
    </row>
    <row r="98" spans="1:9" x14ac:dyDescent="0.3">
      <c r="A98" s="15">
        <v>1978</v>
      </c>
      <c r="B98" s="87">
        <v>2303</v>
      </c>
      <c r="C98" s="10" t="s">
        <v>15</v>
      </c>
      <c r="D98" s="104">
        <f>'RyO3378'!C98</f>
        <v>51606</v>
      </c>
      <c r="E98" s="104">
        <f t="shared" si="0"/>
        <v>52278.100000000006</v>
      </c>
      <c r="F98" s="14" t="s">
        <v>15</v>
      </c>
      <c r="H98" s="105">
        <v>22.700000000000003</v>
      </c>
      <c r="I98" s="119"/>
    </row>
    <row r="99" spans="1:9" x14ac:dyDescent="0.3">
      <c r="A99" s="15">
        <v>1979</v>
      </c>
      <c r="B99" s="87">
        <v>3088</v>
      </c>
      <c r="C99" s="10" t="s">
        <v>15</v>
      </c>
      <c r="D99" s="10" t="s">
        <v>15</v>
      </c>
      <c r="E99" s="104">
        <f t="shared" ref="E99:E104" si="1">B99*H99</f>
        <v>70406.400000000009</v>
      </c>
      <c r="F99" s="14" t="s">
        <v>15</v>
      </c>
      <c r="H99" s="105">
        <v>22.8</v>
      </c>
    </row>
    <row r="100" spans="1:9" x14ac:dyDescent="0.3">
      <c r="A100" s="15">
        <v>1980</v>
      </c>
      <c r="B100" s="87">
        <v>4004.1089999999999</v>
      </c>
      <c r="C100" s="10" t="s">
        <v>15</v>
      </c>
      <c r="D100" s="10" t="s">
        <v>15</v>
      </c>
      <c r="E100" s="104">
        <f t="shared" si="1"/>
        <v>92895.328799999988</v>
      </c>
      <c r="F100" s="14" t="s">
        <v>15</v>
      </c>
      <c r="H100" s="105">
        <v>23.2</v>
      </c>
    </row>
    <row r="101" spans="1:9" x14ac:dyDescent="0.3">
      <c r="A101" s="15">
        <v>1981</v>
      </c>
      <c r="B101" s="87">
        <v>5035.4829999999993</v>
      </c>
      <c r="C101" s="10" t="s">
        <v>15</v>
      </c>
      <c r="D101" s="10" t="s">
        <v>15</v>
      </c>
      <c r="E101" s="104">
        <f t="shared" si="1"/>
        <v>130922.55799999998</v>
      </c>
      <c r="F101" s="14" t="s">
        <v>15</v>
      </c>
      <c r="H101" s="105">
        <v>26</v>
      </c>
    </row>
    <row r="102" spans="1:9" x14ac:dyDescent="0.3">
      <c r="A102" s="15">
        <v>1982</v>
      </c>
      <c r="B102" s="87">
        <v>1832.6809999999996</v>
      </c>
      <c r="C102" s="10" t="s">
        <v>15</v>
      </c>
      <c r="D102" s="10" t="s">
        <v>15</v>
      </c>
      <c r="E102" s="104">
        <f t="shared" si="1"/>
        <v>147530.82049999997</v>
      </c>
      <c r="F102" s="14" t="s">
        <v>15</v>
      </c>
      <c r="H102" s="105">
        <v>80.5</v>
      </c>
    </row>
    <row r="103" spans="1:9" x14ac:dyDescent="0.3">
      <c r="A103" s="15">
        <v>1983</v>
      </c>
      <c r="B103" s="87">
        <v>4933.5379999999986</v>
      </c>
      <c r="C103" s="10" t="s">
        <v>15</v>
      </c>
      <c r="D103" s="10" t="s">
        <v>15</v>
      </c>
      <c r="E103" s="104">
        <f t="shared" si="1"/>
        <v>700562.39599999983</v>
      </c>
      <c r="F103" s="14" t="s">
        <v>15</v>
      </c>
      <c r="H103" s="105">
        <v>142</v>
      </c>
    </row>
    <row r="104" spans="1:9" x14ac:dyDescent="0.3">
      <c r="A104" s="15">
        <v>1984</v>
      </c>
      <c r="B104" s="87">
        <v>8134.422999999998</v>
      </c>
      <c r="C104" s="10" t="s">
        <v>15</v>
      </c>
      <c r="D104" s="10" t="s">
        <v>15</v>
      </c>
      <c r="E104" s="104">
        <f t="shared" si="1"/>
        <v>1545540.3699999996</v>
      </c>
      <c r="F104" s="14" t="s">
        <v>15</v>
      </c>
      <c r="H104" s="105">
        <v>190</v>
      </c>
    </row>
    <row r="105" spans="1:9" x14ac:dyDescent="0.3">
      <c r="A105" s="15">
        <v>1985</v>
      </c>
      <c r="B105" s="87">
        <v>5806.0229999999974</v>
      </c>
      <c r="C105" s="10" t="s">
        <v>15</v>
      </c>
      <c r="D105" s="10" t="s">
        <v>15</v>
      </c>
      <c r="E105" s="104">
        <f t="shared" ref="E105:E121" si="2">B105*H105</f>
        <v>2060557.562699999</v>
      </c>
      <c r="F105" s="104">
        <f>'RyO8500'!C5</f>
        <v>2061294</v>
      </c>
      <c r="H105" s="105">
        <v>354.9</v>
      </c>
      <c r="I105" s="119"/>
    </row>
    <row r="106" spans="1:9" x14ac:dyDescent="0.3">
      <c r="A106" s="15">
        <v>1986</v>
      </c>
      <c r="B106" s="87">
        <v>6791.0229999999974</v>
      </c>
      <c r="C106" s="10" t="s">
        <v>15</v>
      </c>
      <c r="D106" s="10" t="s">
        <v>15</v>
      </c>
      <c r="E106" s="104">
        <f t="shared" si="2"/>
        <v>6042652.2653999981</v>
      </c>
      <c r="F106" s="104">
        <f>'RyO8500'!C6</f>
        <v>6029228</v>
      </c>
      <c r="H106" s="105">
        <v>889.80000000000007</v>
      </c>
    </row>
    <row r="107" spans="1:9" x14ac:dyDescent="0.3">
      <c r="A107" s="15">
        <v>1987</v>
      </c>
      <c r="B107" s="87">
        <v>13715.422999999997</v>
      </c>
      <c r="C107" s="10" t="s">
        <v>15</v>
      </c>
      <c r="D107" s="10" t="s">
        <v>15</v>
      </c>
      <c r="E107" s="104">
        <f t="shared" si="2"/>
        <v>27532340.130199995</v>
      </c>
      <c r="F107" s="104">
        <f>'RyO8500'!C7</f>
        <v>28814046</v>
      </c>
      <c r="H107" s="105">
        <v>2007.4</v>
      </c>
    </row>
    <row r="108" spans="1:9" x14ac:dyDescent="0.3">
      <c r="A108" s="15">
        <v>1988</v>
      </c>
      <c r="B108" s="87">
        <v>6588.4229999999961</v>
      </c>
      <c r="C108" s="10" t="s">
        <v>15</v>
      </c>
      <c r="D108" s="10" t="s">
        <v>15</v>
      </c>
      <c r="E108" s="104">
        <f t="shared" si="2"/>
        <v>15028192.862999991</v>
      </c>
      <c r="F108" s="104">
        <f>'RyO8500'!C8</f>
        <v>14551411</v>
      </c>
      <c r="H108" s="105">
        <v>2281</v>
      </c>
    </row>
    <row r="109" spans="1:9" x14ac:dyDescent="0.3">
      <c r="A109" s="15">
        <v>1989</v>
      </c>
      <c r="B109" s="87">
        <v>6859.9229999999961</v>
      </c>
      <c r="C109" s="10" t="s">
        <v>15</v>
      </c>
      <c r="D109" s="10" t="s">
        <v>15</v>
      </c>
      <c r="E109" s="104">
        <f t="shared" si="2"/>
        <v>18040225.505399987</v>
      </c>
      <c r="F109" s="104">
        <f>'RyO8500'!C9</f>
        <v>17484476</v>
      </c>
      <c r="G109" s="89"/>
      <c r="H109" s="105">
        <v>2629.7999999999997</v>
      </c>
    </row>
    <row r="110" spans="1:9" x14ac:dyDescent="0.3">
      <c r="A110" s="15">
        <v>1990</v>
      </c>
      <c r="B110" s="87">
        <v>10274.222999999996</v>
      </c>
      <c r="C110" s="10" t="s">
        <v>15</v>
      </c>
      <c r="D110" s="10" t="s">
        <v>15</v>
      </c>
      <c r="E110" s="104">
        <f t="shared" si="2"/>
        <v>30215462.420699991</v>
      </c>
      <c r="F110" s="104">
        <f>'RyO8500'!C10</f>
        <v>29949711</v>
      </c>
      <c r="G110" s="89"/>
      <c r="H110" s="105">
        <v>2940.9</v>
      </c>
    </row>
    <row r="111" spans="1:9" x14ac:dyDescent="0.3">
      <c r="A111" s="15">
        <v>1991</v>
      </c>
      <c r="B111" s="87">
        <v>17546.599999999999</v>
      </c>
      <c r="C111" s="10" t="s">
        <v>15</v>
      </c>
      <c r="D111" s="10" t="s">
        <v>15</v>
      </c>
      <c r="E111" s="104">
        <f t="shared" si="2"/>
        <v>53868061.999999993</v>
      </c>
      <c r="F111" s="104">
        <f>'RyO8500'!C11</f>
        <v>53885609</v>
      </c>
      <c r="G111" s="89"/>
      <c r="H111" s="105">
        <v>3070</v>
      </c>
    </row>
    <row r="112" spans="1:9" x14ac:dyDescent="0.3">
      <c r="A112" s="15">
        <v>1992</v>
      </c>
      <c r="B112" s="87">
        <v>18554.2</v>
      </c>
      <c r="C112" s="10" t="s">
        <v>15</v>
      </c>
      <c r="D112" s="10" t="s">
        <v>15</v>
      </c>
      <c r="E112" s="104">
        <f t="shared" si="2"/>
        <v>57855706.439999998</v>
      </c>
      <c r="F112" s="104">
        <f>'RyO8500'!C12</f>
        <v>57803443</v>
      </c>
      <c r="G112" s="89"/>
      <c r="H112" s="105">
        <v>3118.2</v>
      </c>
    </row>
    <row r="113" spans="1:8" x14ac:dyDescent="0.3">
      <c r="A113" s="15">
        <v>1993</v>
      </c>
      <c r="B113" s="87">
        <v>24537</v>
      </c>
      <c r="C113" s="10" t="s">
        <v>15</v>
      </c>
      <c r="D113" s="10" t="s">
        <v>15</v>
      </c>
      <c r="E113" s="104">
        <f t="shared" si="2"/>
        <v>76253634.899999991</v>
      </c>
      <c r="F113" s="104">
        <f>'RyO8500'!C13</f>
        <v>76211021</v>
      </c>
      <c r="H113" s="105">
        <v>3107.7</v>
      </c>
    </row>
    <row r="114" spans="1:8" x14ac:dyDescent="0.3">
      <c r="A114" s="15">
        <v>1994</v>
      </c>
      <c r="B114" s="87">
        <v>6889</v>
      </c>
      <c r="C114" s="10" t="s">
        <v>15</v>
      </c>
      <c r="D114" s="10" t="s">
        <v>15</v>
      </c>
      <c r="E114" s="104">
        <f t="shared" si="2"/>
        <v>27079281.200000003</v>
      </c>
      <c r="F114" s="104">
        <f>'RyO8500'!C14</f>
        <v>32739200</v>
      </c>
      <c r="H114" s="105">
        <v>3930.8</v>
      </c>
    </row>
    <row r="115" spans="1:8" x14ac:dyDescent="0.3">
      <c r="A115" s="15">
        <v>1995</v>
      </c>
      <c r="B115" s="87">
        <v>17488.900000000001</v>
      </c>
      <c r="C115" s="10" t="s">
        <v>15</v>
      </c>
      <c r="D115" s="10" t="s">
        <v>15</v>
      </c>
      <c r="E115" s="104">
        <f t="shared" si="2"/>
        <v>133959727.33000001</v>
      </c>
      <c r="F115" s="104">
        <f>'RyO8500'!C15</f>
        <v>120300736</v>
      </c>
      <c r="H115" s="105">
        <v>7659.7</v>
      </c>
    </row>
    <row r="116" spans="1:8" x14ac:dyDescent="0.3">
      <c r="A116" s="15">
        <v>1996</v>
      </c>
      <c r="B116" s="87">
        <v>19967.100000000002</v>
      </c>
      <c r="C116" s="10" t="s">
        <v>15</v>
      </c>
      <c r="D116" s="10" t="s">
        <v>15</v>
      </c>
      <c r="E116" s="104">
        <f t="shared" si="2"/>
        <v>157274856.57000002</v>
      </c>
      <c r="F116" s="104">
        <f>'RyO8500'!C16</f>
        <v>137803802</v>
      </c>
      <c r="H116" s="105">
        <v>7876.7</v>
      </c>
    </row>
    <row r="117" spans="1:8" x14ac:dyDescent="0.3">
      <c r="A117" s="15">
        <v>1997</v>
      </c>
      <c r="B117" s="87">
        <v>29290.600000000002</v>
      </c>
      <c r="C117" s="10" t="s">
        <v>15</v>
      </c>
      <c r="D117" s="10" t="s">
        <v>15</v>
      </c>
      <c r="E117" s="104">
        <f t="shared" si="2"/>
        <v>238308321.59999999</v>
      </c>
      <c r="F117" s="104">
        <f>'RyO8500'!C17</f>
        <v>225930120</v>
      </c>
      <c r="H117" s="105">
        <v>8135.9999999999991</v>
      </c>
    </row>
    <row r="118" spans="1:8" x14ac:dyDescent="0.3">
      <c r="A118" s="15">
        <v>1998</v>
      </c>
      <c r="B118" s="87">
        <v>32301.700000000004</v>
      </c>
      <c r="C118" s="10" t="s">
        <v>15</v>
      </c>
      <c r="D118" s="10" t="s">
        <v>15</v>
      </c>
      <c r="E118" s="104">
        <f t="shared" si="2"/>
        <v>320164759.88999999</v>
      </c>
      <c r="F118" s="104">
        <f>'RyO8500'!C18</f>
        <v>298272664</v>
      </c>
      <c r="H118" s="105">
        <v>9911.6999999999989</v>
      </c>
    </row>
    <row r="119" spans="1:8" x14ac:dyDescent="0.3">
      <c r="A119" s="15">
        <v>1999</v>
      </c>
      <c r="B119" s="87">
        <v>32264.700000000004</v>
      </c>
      <c r="C119" s="10" t="s">
        <v>15</v>
      </c>
      <c r="D119" s="10" t="s">
        <v>15</v>
      </c>
      <c r="E119" s="104">
        <f t="shared" si="2"/>
        <v>303775376.97000003</v>
      </c>
      <c r="F119" s="104">
        <f>'RyO8500'!C19</f>
        <v>291924668</v>
      </c>
      <c r="H119" s="105">
        <v>9415.1</v>
      </c>
    </row>
    <row r="120" spans="1:8" x14ac:dyDescent="0.3">
      <c r="A120" s="15">
        <v>2000</v>
      </c>
      <c r="B120" s="87">
        <v>36018.600000000006</v>
      </c>
      <c r="C120" s="10" t="s">
        <v>15</v>
      </c>
      <c r="D120" s="10" t="s">
        <v>15</v>
      </c>
      <c r="E120" s="104">
        <f t="shared" si="2"/>
        <v>340156056.54000002</v>
      </c>
      <c r="F120" s="104">
        <f>'RyO8500'!C20</f>
        <v>322456082</v>
      </c>
      <c r="H120" s="105">
        <v>9443.9</v>
      </c>
    </row>
    <row r="121" spans="1:8" x14ac:dyDescent="0.3">
      <c r="A121" s="15">
        <v>2001</v>
      </c>
      <c r="B121" s="87">
        <v>45247.000000000007</v>
      </c>
      <c r="C121" s="10" t="s">
        <v>15</v>
      </c>
      <c r="D121" s="10" t="s">
        <v>15</v>
      </c>
      <c r="E121" s="104">
        <f t="shared" si="2"/>
        <v>414788298.40000004</v>
      </c>
      <c r="F121" s="10" t="s">
        <v>15</v>
      </c>
      <c r="H121" s="105">
        <v>9167.1999999999989</v>
      </c>
    </row>
    <row r="122" spans="1:8" x14ac:dyDescent="0.3">
      <c r="A122" s="15">
        <v>2002</v>
      </c>
      <c r="B122" s="10" t="s">
        <v>15</v>
      </c>
      <c r="C122" s="10" t="s">
        <v>15</v>
      </c>
      <c r="D122" s="10" t="s">
        <v>15</v>
      </c>
      <c r="E122" s="10" t="s">
        <v>15</v>
      </c>
      <c r="F122" s="10" t="s">
        <v>15</v>
      </c>
      <c r="H122" s="105">
        <v>10198.200000000001</v>
      </c>
    </row>
    <row r="123" spans="1:8" x14ac:dyDescent="0.3">
      <c r="A123" s="15">
        <v>2003</v>
      </c>
      <c r="B123" s="10" t="s">
        <v>15</v>
      </c>
      <c r="C123" s="10" t="s">
        <v>15</v>
      </c>
      <c r="D123" s="10" t="s">
        <v>15</v>
      </c>
      <c r="E123" s="10" t="s">
        <v>15</v>
      </c>
      <c r="F123" s="10" t="s">
        <v>15</v>
      </c>
      <c r="H123" s="105">
        <v>11262.9</v>
      </c>
    </row>
    <row r="124" spans="1:8" x14ac:dyDescent="0.3">
      <c r="A124" s="15">
        <v>2004</v>
      </c>
      <c r="B124" s="10" t="s">
        <v>15</v>
      </c>
      <c r="C124" s="10" t="s">
        <v>15</v>
      </c>
      <c r="D124" s="10" t="s">
        <v>15</v>
      </c>
      <c r="E124" s="10" t="s">
        <v>15</v>
      </c>
      <c r="F124" s="10" t="s">
        <v>15</v>
      </c>
      <c r="H124" s="105">
        <v>11210</v>
      </c>
    </row>
    <row r="125" spans="1:8" x14ac:dyDescent="0.3">
      <c r="A125" s="15">
        <v>2005</v>
      </c>
      <c r="B125" s="10" t="s">
        <v>15</v>
      </c>
      <c r="C125" s="10" t="s">
        <v>15</v>
      </c>
      <c r="D125" s="10" t="s">
        <v>15</v>
      </c>
      <c r="E125" s="10" t="s">
        <v>15</v>
      </c>
      <c r="F125" s="10" t="s">
        <v>15</v>
      </c>
      <c r="H125" s="105">
        <v>10620.1</v>
      </c>
    </row>
    <row r="126" spans="1:8" x14ac:dyDescent="0.3">
      <c r="A126" s="15">
        <v>2006</v>
      </c>
      <c r="B126" s="10" t="s">
        <v>15</v>
      </c>
      <c r="C126" s="10" t="s">
        <v>15</v>
      </c>
      <c r="D126" s="10" t="s">
        <v>15</v>
      </c>
      <c r="E126" s="10" t="s">
        <v>15</v>
      </c>
      <c r="F126" s="10" t="s">
        <v>15</v>
      </c>
      <c r="H126" s="105">
        <v>10865</v>
      </c>
    </row>
    <row r="127" spans="1:8" x14ac:dyDescent="0.3">
      <c r="A127" s="15">
        <v>2007</v>
      </c>
      <c r="B127" s="10" t="s">
        <v>15</v>
      </c>
      <c r="C127" s="10" t="s">
        <v>15</v>
      </c>
      <c r="D127" s="10" t="s">
        <v>15</v>
      </c>
      <c r="E127" s="10" t="s">
        <v>15</v>
      </c>
      <c r="F127" s="10" t="s">
        <v>15</v>
      </c>
      <c r="H127" s="105">
        <v>10849.4</v>
      </c>
    </row>
    <row r="128" spans="1:8" x14ac:dyDescent="0.3">
      <c r="A128" s="15">
        <v>2008</v>
      </c>
      <c r="B128" s="10" t="s">
        <v>15</v>
      </c>
      <c r="C128" s="10" t="s">
        <v>15</v>
      </c>
      <c r="D128" s="10" t="s">
        <v>15</v>
      </c>
      <c r="E128" s="10" t="s">
        <v>15</v>
      </c>
      <c r="F128" s="10" t="s">
        <v>15</v>
      </c>
      <c r="H128" s="105">
        <v>13372.6</v>
      </c>
    </row>
    <row r="129" spans="1:8" x14ac:dyDescent="0.3">
      <c r="A129" s="15">
        <v>2009</v>
      </c>
      <c r="B129" s="10" t="s">
        <v>15</v>
      </c>
      <c r="C129" s="10" t="s">
        <v>15</v>
      </c>
      <c r="D129" s="10" t="s">
        <v>15</v>
      </c>
      <c r="E129" s="10" t="s">
        <v>15</v>
      </c>
      <c r="F129" s="10" t="s">
        <v>15</v>
      </c>
      <c r="H129" s="105">
        <v>12850.4</v>
      </c>
    </row>
    <row r="130" spans="1:8" x14ac:dyDescent="0.3">
      <c r="A130" s="40">
        <v>2010</v>
      </c>
      <c r="B130" s="41" t="s">
        <v>15</v>
      </c>
      <c r="C130" s="41" t="s">
        <v>15</v>
      </c>
      <c r="D130" s="41" t="s">
        <v>15</v>
      </c>
      <c r="E130" s="41" t="s">
        <v>15</v>
      </c>
      <c r="F130" s="41" t="s">
        <v>15</v>
      </c>
      <c r="G130" s="88"/>
      <c r="H130" s="107">
        <v>12401.1</v>
      </c>
    </row>
    <row r="131" spans="1:8" x14ac:dyDescent="0.3">
      <c r="A131" s="2" t="s">
        <v>195</v>
      </c>
    </row>
    <row r="132" spans="1:8" ht="15.75" customHeight="1" x14ac:dyDescent="0.3">
      <c r="A132" s="177" t="s">
        <v>158</v>
      </c>
      <c r="B132" s="177"/>
      <c r="C132" s="177"/>
      <c r="D132" s="177"/>
      <c r="E132" s="177"/>
      <c r="F132" s="177"/>
      <c r="G132" s="177"/>
    </row>
    <row r="133" spans="1:8" ht="15.9" customHeight="1" x14ac:dyDescent="0.3">
      <c r="A133" s="176" t="s">
        <v>157</v>
      </c>
      <c r="B133" s="176"/>
      <c r="C133" s="176"/>
      <c r="D133" s="176"/>
      <c r="E133" s="176"/>
      <c r="F133" s="176"/>
      <c r="G133" s="176"/>
    </row>
    <row r="134" spans="1:8" ht="15.9" customHeight="1" x14ac:dyDescent="0.3">
      <c r="A134" s="176"/>
      <c r="B134" s="176"/>
      <c r="C134" s="176"/>
      <c r="D134" s="176"/>
      <c r="E134" s="176"/>
      <c r="F134" s="176"/>
      <c r="G134" s="176"/>
    </row>
    <row r="135" spans="1:8" ht="15.9" customHeight="1" x14ac:dyDescent="0.3">
      <c r="A135" s="176"/>
      <c r="B135" s="176"/>
      <c r="C135" s="176"/>
      <c r="D135" s="176"/>
      <c r="E135" s="176"/>
      <c r="F135" s="176"/>
      <c r="G135" s="176"/>
    </row>
    <row r="136" spans="1:8" ht="15.9" customHeight="1" x14ac:dyDescent="0.3">
      <c r="A136" s="176"/>
      <c r="B136" s="176"/>
      <c r="C136" s="176"/>
      <c r="D136" s="176"/>
      <c r="E136" s="176"/>
      <c r="F136" s="176"/>
      <c r="G136" s="176"/>
    </row>
    <row r="137" spans="1:8" ht="15.9" customHeight="1" x14ac:dyDescent="0.3">
      <c r="A137" s="174" t="s">
        <v>210</v>
      </c>
      <c r="B137" s="174"/>
      <c r="C137" s="174"/>
      <c r="D137" s="174"/>
      <c r="E137" s="111"/>
      <c r="F137" s="95"/>
    </row>
    <row r="138" spans="1:8" x14ac:dyDescent="0.3">
      <c r="A138" s="2" t="s">
        <v>14</v>
      </c>
    </row>
    <row r="139" spans="1:8" x14ac:dyDescent="0.3">
      <c r="A139" s="2" t="s">
        <v>13</v>
      </c>
    </row>
  </sheetData>
  <mergeCells count="10">
    <mergeCell ref="H2:H4"/>
    <mergeCell ref="A137:D137"/>
    <mergeCell ref="B2:B4"/>
    <mergeCell ref="C2:C4"/>
    <mergeCell ref="D2:D4"/>
    <mergeCell ref="F2:F4"/>
    <mergeCell ref="A2:A4"/>
    <mergeCell ref="A133:G136"/>
    <mergeCell ref="A132:G132"/>
    <mergeCell ref="E2:E4"/>
  </mergeCells>
  <pageMargins left="0.7" right="0.7" top="0.75" bottom="0.75" header="0.3" footer="0.3"/>
  <pageSetup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CV114"/>
  <sheetViews>
    <sheetView tabSelected="1" topLeftCell="A90" workbookViewId="0">
      <selection activeCell="F106" sqref="F106"/>
    </sheetView>
  </sheetViews>
  <sheetFormatPr baseColWidth="10" defaultColWidth="10.88671875" defaultRowHeight="15.6" x14ac:dyDescent="0.3"/>
  <cols>
    <col min="1" max="1" width="10.88671875" style="1"/>
    <col min="2" max="2" width="15" style="1" customWidth="1"/>
    <col min="3" max="3" width="4" style="1" customWidth="1"/>
    <col min="4" max="4" width="10.88671875" style="1"/>
    <col min="5" max="5" width="14.44140625" style="1" customWidth="1"/>
    <col min="6" max="6" width="15.33203125" style="1" customWidth="1"/>
    <col min="7" max="7" width="10.88671875" style="1"/>
    <col min="8" max="16384" width="10.88671875" style="2"/>
  </cols>
  <sheetData>
    <row r="1" spans="1:100" x14ac:dyDescent="0.3"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2" spans="1:100" ht="15.75" customHeight="1" x14ac:dyDescent="0.3">
      <c r="A2" s="132" t="s">
        <v>124</v>
      </c>
      <c r="B2" s="178" t="s">
        <v>12</v>
      </c>
      <c r="C2" s="24"/>
      <c r="D2" s="132" t="s">
        <v>125</v>
      </c>
      <c r="E2" s="178" t="s">
        <v>126</v>
      </c>
      <c r="F2" s="178" t="s">
        <v>179</v>
      </c>
      <c r="G2" s="7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</row>
    <row r="3" spans="1:100" x14ac:dyDescent="0.3">
      <c r="A3" s="133"/>
      <c r="B3" s="179"/>
      <c r="C3" s="24"/>
      <c r="D3" s="133"/>
      <c r="E3" s="179"/>
      <c r="F3" s="179"/>
      <c r="G3" s="7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ht="16.2" thickBot="1" x14ac:dyDescent="0.35">
      <c r="A4" s="134"/>
      <c r="B4" s="180"/>
      <c r="C4" s="24"/>
      <c r="D4" s="134"/>
      <c r="E4" s="180"/>
      <c r="F4" s="180"/>
      <c r="G4" s="8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ht="16.2" thickTop="1" x14ac:dyDescent="0.3">
      <c r="A5" s="12" t="s">
        <v>16</v>
      </c>
      <c r="B5" s="25">
        <v>1512</v>
      </c>
      <c r="C5" s="25"/>
      <c r="D5" s="11">
        <v>1920</v>
      </c>
      <c r="E5" s="9" t="s">
        <v>15</v>
      </c>
      <c r="F5" s="9" t="s">
        <v>15</v>
      </c>
      <c r="G5" s="3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x14ac:dyDescent="0.3">
      <c r="A6" s="12" t="s">
        <v>17</v>
      </c>
      <c r="B6" s="25">
        <v>3085</v>
      </c>
      <c r="C6" s="25"/>
      <c r="D6" s="11">
        <v>1921</v>
      </c>
      <c r="E6" s="9" t="s">
        <v>15</v>
      </c>
      <c r="F6" s="9" t="s">
        <v>15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x14ac:dyDescent="0.3">
      <c r="A7" s="12" t="s">
        <v>18</v>
      </c>
      <c r="B7" s="25">
        <v>6726</v>
      </c>
      <c r="C7" s="25"/>
      <c r="D7" s="11">
        <v>1922</v>
      </c>
      <c r="E7" s="9" t="s">
        <v>15</v>
      </c>
      <c r="F7" s="9" t="s">
        <v>15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x14ac:dyDescent="0.3">
      <c r="A8" s="12" t="s">
        <v>19</v>
      </c>
      <c r="B8" s="25">
        <v>11214</v>
      </c>
      <c r="C8" s="25"/>
      <c r="D8" s="11">
        <v>1923</v>
      </c>
      <c r="E8" s="9" t="s">
        <v>15</v>
      </c>
      <c r="F8" s="9" t="s">
        <v>15</v>
      </c>
      <c r="H8" s="4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x14ac:dyDescent="0.3">
      <c r="A9" s="12" t="s">
        <v>20</v>
      </c>
      <c r="B9" s="25">
        <v>14613</v>
      </c>
      <c r="C9" s="25"/>
      <c r="D9" s="11">
        <v>1924</v>
      </c>
      <c r="E9" s="9" t="s">
        <v>15</v>
      </c>
      <c r="F9" s="9" t="s">
        <v>15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x14ac:dyDescent="0.3">
      <c r="A10" s="12" t="s">
        <v>21</v>
      </c>
      <c r="B10" s="25">
        <v>15912</v>
      </c>
      <c r="C10" s="25"/>
      <c r="D10" s="11">
        <v>1925</v>
      </c>
      <c r="E10" s="9" t="s">
        <v>15</v>
      </c>
      <c r="F10" s="9" t="s">
        <v>15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x14ac:dyDescent="0.3">
      <c r="A11" s="12" t="s">
        <v>22</v>
      </c>
      <c r="B11" s="25">
        <v>16819</v>
      </c>
      <c r="C11" s="25"/>
      <c r="D11" s="11">
        <v>1926</v>
      </c>
      <c r="E11" s="9" t="s">
        <v>15</v>
      </c>
      <c r="F11" s="9" t="s">
        <v>15</v>
      </c>
      <c r="G11" s="5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x14ac:dyDescent="0.3">
      <c r="A12" s="12" t="s">
        <v>23</v>
      </c>
      <c r="B12" s="25">
        <v>18241</v>
      </c>
      <c r="C12" s="25"/>
      <c r="D12" s="11">
        <v>1927</v>
      </c>
      <c r="E12" s="9" t="s">
        <v>15</v>
      </c>
      <c r="F12" s="9" t="s">
        <v>15</v>
      </c>
      <c r="G12" s="6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x14ac:dyDescent="0.3">
      <c r="A13" s="12" t="s">
        <v>24</v>
      </c>
      <c r="B13" s="25">
        <v>17251</v>
      </c>
      <c r="C13" s="25"/>
      <c r="D13" s="11">
        <v>1928</v>
      </c>
      <c r="E13" s="9" t="s">
        <v>15</v>
      </c>
      <c r="F13" s="9" t="s">
        <v>15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x14ac:dyDescent="0.3">
      <c r="A14" s="12" t="s">
        <v>25</v>
      </c>
      <c r="B14" s="25">
        <v>16205</v>
      </c>
      <c r="C14" s="25"/>
      <c r="D14" s="11">
        <v>1929</v>
      </c>
      <c r="E14" s="9" t="s">
        <v>15</v>
      </c>
      <c r="F14" s="9" t="s">
        <v>15</v>
      </c>
      <c r="G14" s="5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</row>
    <row r="15" spans="1:100" x14ac:dyDescent="0.3">
      <c r="A15" s="12" t="s">
        <v>26</v>
      </c>
      <c r="B15" s="25">
        <v>16193</v>
      </c>
      <c r="C15" s="25"/>
      <c r="D15" s="11">
        <v>1930</v>
      </c>
      <c r="E15" s="9" t="s">
        <v>15</v>
      </c>
      <c r="F15" s="9" t="s">
        <v>15</v>
      </c>
      <c r="G15" s="5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</row>
    <row r="16" spans="1:100" x14ac:dyDescent="0.3">
      <c r="A16" s="12" t="s">
        <v>27</v>
      </c>
      <c r="B16" s="25">
        <v>22988</v>
      </c>
      <c r="C16" s="25"/>
      <c r="D16" s="11">
        <v>1931</v>
      </c>
      <c r="E16" s="9" t="s">
        <v>15</v>
      </c>
      <c r="F16" s="9" t="s">
        <v>15</v>
      </c>
      <c r="G16" s="5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</row>
    <row r="17" spans="1:100" x14ac:dyDescent="0.3">
      <c r="A17" s="12" t="s">
        <v>28</v>
      </c>
      <c r="B17" s="25">
        <v>25768</v>
      </c>
      <c r="C17" s="25"/>
      <c r="D17" s="11">
        <v>1932</v>
      </c>
      <c r="E17" s="30">
        <f>B16</f>
        <v>22988</v>
      </c>
      <c r="F17" s="30">
        <f>AVERAGE(B5:B16)</f>
        <v>13396.583333333334</v>
      </c>
      <c r="G17" s="5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</row>
    <row r="18" spans="1:100" x14ac:dyDescent="0.3">
      <c r="A18" s="12" t="s">
        <v>29</v>
      </c>
      <c r="B18" s="25">
        <v>25957</v>
      </c>
      <c r="C18" s="25"/>
      <c r="D18" s="11">
        <v>1933</v>
      </c>
      <c r="E18" s="30">
        <f>B28</f>
        <v>25021</v>
      </c>
      <c r="F18" s="30">
        <f>AVERAGE(B17:B28)</f>
        <v>26163.416666666668</v>
      </c>
      <c r="H18" s="27"/>
      <c r="I18" s="27"/>
      <c r="J18" s="27"/>
      <c r="K18" s="27"/>
      <c r="L18" s="27"/>
      <c r="M18" s="27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</row>
    <row r="19" spans="1:100" x14ac:dyDescent="0.3">
      <c r="A19" s="12" t="s">
        <v>30</v>
      </c>
      <c r="B19" s="25">
        <v>27893</v>
      </c>
      <c r="C19" s="25"/>
      <c r="D19" s="11">
        <v>1934</v>
      </c>
      <c r="E19" s="30">
        <f>B40</f>
        <v>34205</v>
      </c>
      <c r="F19" s="30">
        <f>AVERAGE(B29:B40)</f>
        <v>31670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</row>
    <row r="20" spans="1:100" x14ac:dyDescent="0.3">
      <c r="A20" s="12" t="s">
        <v>31</v>
      </c>
      <c r="B20" s="25">
        <v>25298</v>
      </c>
      <c r="C20" s="25"/>
      <c r="D20" s="11">
        <v>1935</v>
      </c>
      <c r="E20" s="30">
        <f>B52</f>
        <v>41024</v>
      </c>
      <c r="F20" s="30">
        <f>AVERAGE(B41:B52)</f>
        <v>40145.25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</row>
    <row r="21" spans="1:100" x14ac:dyDescent="0.3">
      <c r="A21" s="12" t="s">
        <v>32</v>
      </c>
      <c r="B21" s="25">
        <v>24790</v>
      </c>
      <c r="C21" s="25"/>
      <c r="D21" s="11">
        <v>1936</v>
      </c>
      <c r="E21" s="30">
        <f>B64</f>
        <v>49536</v>
      </c>
      <c r="F21" s="30">
        <f>AVERAGE(B53:B64)</f>
        <v>52726.166666666664</v>
      </c>
    </row>
    <row r="22" spans="1:100" x14ac:dyDescent="0.3">
      <c r="A22" s="12" t="s">
        <v>33</v>
      </c>
      <c r="B22" s="25">
        <v>24082</v>
      </c>
      <c r="C22" s="25"/>
      <c r="D22" s="11">
        <v>1937</v>
      </c>
      <c r="E22" s="30">
        <f>B76</f>
        <v>15112</v>
      </c>
      <c r="F22" s="30">
        <f>AVERAGE(B65:B76)</f>
        <v>40739.083333333336</v>
      </c>
    </row>
    <row r="23" spans="1:100" x14ac:dyDescent="0.3">
      <c r="A23" s="12" t="s">
        <v>34</v>
      </c>
      <c r="B23" s="25">
        <v>23910</v>
      </c>
      <c r="C23" s="25"/>
      <c r="D23" s="11">
        <v>1938</v>
      </c>
      <c r="E23" s="30">
        <f>B88</f>
        <v>60965</v>
      </c>
      <c r="F23" s="30">
        <f>AVERAGE(B77:B88)</f>
        <v>41572.25</v>
      </c>
    </row>
    <row r="24" spans="1:100" x14ac:dyDescent="0.3">
      <c r="A24" s="12" t="s">
        <v>35</v>
      </c>
      <c r="B24" s="25">
        <v>25307</v>
      </c>
      <c r="C24" s="25"/>
      <c r="D24" s="11">
        <v>1939</v>
      </c>
      <c r="E24" s="30">
        <f>B100</f>
        <v>77486</v>
      </c>
      <c r="F24" s="30">
        <f>AVERAGE(B89:B100)</f>
        <v>66395.583333333328</v>
      </c>
    </row>
    <row r="25" spans="1:100" x14ac:dyDescent="0.3">
      <c r="A25" s="12" t="s">
        <v>36</v>
      </c>
      <c r="B25" s="25">
        <v>28479</v>
      </c>
      <c r="C25" s="25"/>
      <c r="D25" s="11">
        <v>1940</v>
      </c>
      <c r="E25" s="30">
        <f>B112</f>
        <v>61992</v>
      </c>
      <c r="F25" s="30">
        <f>AVERAGE(B101:B112)</f>
        <v>80581</v>
      </c>
    </row>
    <row r="26" spans="1:100" x14ac:dyDescent="0.3">
      <c r="A26" s="12" t="s">
        <v>37</v>
      </c>
      <c r="B26" s="25">
        <v>29468</v>
      </c>
      <c r="C26" s="25"/>
      <c r="D26" s="11"/>
      <c r="E26" s="9"/>
    </row>
    <row r="27" spans="1:100" x14ac:dyDescent="0.3">
      <c r="A27" s="12" t="s">
        <v>38</v>
      </c>
      <c r="B27" s="25">
        <v>27988</v>
      </c>
      <c r="C27" s="25"/>
      <c r="D27" s="11"/>
      <c r="E27" s="9"/>
    </row>
    <row r="28" spans="1:100" x14ac:dyDescent="0.3">
      <c r="A28" s="12" t="s">
        <v>39</v>
      </c>
      <c r="B28" s="25">
        <v>25021</v>
      </c>
      <c r="C28" s="25"/>
      <c r="D28" s="11"/>
      <c r="E28" s="9"/>
    </row>
    <row r="29" spans="1:100" x14ac:dyDescent="0.3">
      <c r="A29" s="12" t="s">
        <v>40</v>
      </c>
      <c r="B29" s="25">
        <v>26473</v>
      </c>
      <c r="C29" s="25"/>
      <c r="D29" s="11"/>
      <c r="E29" s="9"/>
    </row>
    <row r="30" spans="1:100" x14ac:dyDescent="0.3">
      <c r="A30" s="12" t="s">
        <v>41</v>
      </c>
      <c r="B30" s="25">
        <v>28541</v>
      </c>
      <c r="C30" s="25"/>
      <c r="D30" s="11"/>
      <c r="E30" s="9"/>
    </row>
    <row r="31" spans="1:100" x14ac:dyDescent="0.3">
      <c r="A31" s="12" t="s">
        <v>42</v>
      </c>
      <c r="B31" s="25">
        <v>31299</v>
      </c>
      <c r="C31" s="25"/>
      <c r="D31" s="11"/>
      <c r="E31" s="9"/>
    </row>
    <row r="32" spans="1:100" x14ac:dyDescent="0.3">
      <c r="A32" s="12" t="s">
        <v>43</v>
      </c>
      <c r="B32" s="25">
        <v>30106</v>
      </c>
      <c r="C32" s="25"/>
      <c r="D32" s="11"/>
      <c r="E32" s="9"/>
    </row>
    <row r="33" spans="1:5" x14ac:dyDescent="0.3">
      <c r="A33" s="12" t="s">
        <v>44</v>
      </c>
      <c r="B33" s="25">
        <v>31873</v>
      </c>
      <c r="C33" s="25"/>
      <c r="D33" s="11"/>
      <c r="E33" s="9"/>
    </row>
    <row r="34" spans="1:5" x14ac:dyDescent="0.3">
      <c r="A34" s="12" t="s">
        <v>45</v>
      </c>
      <c r="B34" s="25">
        <v>33847</v>
      </c>
      <c r="C34" s="25"/>
      <c r="D34" s="11"/>
      <c r="E34" s="9"/>
    </row>
    <row r="35" spans="1:5" x14ac:dyDescent="0.3">
      <c r="A35" s="12" t="s">
        <v>46</v>
      </c>
      <c r="B35" s="25">
        <v>32931</v>
      </c>
      <c r="C35" s="25"/>
      <c r="D35" s="11"/>
      <c r="E35" s="9"/>
    </row>
    <row r="36" spans="1:5" x14ac:dyDescent="0.3">
      <c r="A36" s="12" t="s">
        <v>47</v>
      </c>
      <c r="B36" s="25">
        <v>31267</v>
      </c>
      <c r="C36" s="25"/>
      <c r="D36" s="11"/>
      <c r="E36" s="9"/>
    </row>
    <row r="37" spans="1:5" x14ac:dyDescent="0.3">
      <c r="A37" s="12" t="s">
        <v>48</v>
      </c>
      <c r="B37" s="25">
        <v>31340</v>
      </c>
      <c r="C37" s="25"/>
      <c r="D37" s="11"/>
      <c r="E37" s="9"/>
    </row>
    <row r="38" spans="1:5" x14ac:dyDescent="0.3">
      <c r="A38" s="12" t="s">
        <v>49</v>
      </c>
      <c r="B38" s="25">
        <v>33334</v>
      </c>
      <c r="C38" s="25"/>
      <c r="D38" s="11"/>
      <c r="E38" s="9"/>
    </row>
    <row r="39" spans="1:5" x14ac:dyDescent="0.3">
      <c r="A39" s="12" t="s">
        <v>50</v>
      </c>
      <c r="B39" s="25">
        <v>34824</v>
      </c>
      <c r="C39" s="25"/>
      <c r="D39" s="11"/>
      <c r="E39" s="9"/>
    </row>
    <row r="40" spans="1:5" x14ac:dyDescent="0.3">
      <c r="A40" s="12" t="s">
        <v>51</v>
      </c>
      <c r="B40" s="25">
        <v>34205</v>
      </c>
      <c r="C40" s="25"/>
      <c r="D40" s="11"/>
      <c r="E40" s="9"/>
    </row>
    <row r="41" spans="1:5" x14ac:dyDescent="0.3">
      <c r="A41" s="12" t="s">
        <v>52</v>
      </c>
      <c r="B41" s="25">
        <v>35210</v>
      </c>
      <c r="C41" s="25"/>
      <c r="D41" s="11"/>
      <c r="E41" s="9"/>
    </row>
    <row r="42" spans="1:5" x14ac:dyDescent="0.3">
      <c r="A42" s="12" t="s">
        <v>53</v>
      </c>
      <c r="B42" s="25">
        <v>33465</v>
      </c>
      <c r="C42" s="25"/>
      <c r="D42" s="11"/>
      <c r="E42" s="9"/>
    </row>
    <row r="43" spans="1:5" x14ac:dyDescent="0.3">
      <c r="A43" s="12" t="s">
        <v>54</v>
      </c>
      <c r="B43" s="25">
        <v>36970</v>
      </c>
      <c r="C43" s="25"/>
      <c r="D43" s="11"/>
      <c r="E43" s="9"/>
    </row>
    <row r="44" spans="1:5" x14ac:dyDescent="0.3">
      <c r="A44" s="12" t="s">
        <v>55</v>
      </c>
      <c r="B44" s="25">
        <v>40976</v>
      </c>
      <c r="C44" s="25"/>
      <c r="D44" s="11"/>
      <c r="E44" s="9"/>
    </row>
    <row r="45" spans="1:5" x14ac:dyDescent="0.3">
      <c r="A45" s="12" t="s">
        <v>56</v>
      </c>
      <c r="B45" s="25">
        <v>42827</v>
      </c>
      <c r="C45" s="25"/>
      <c r="D45" s="11"/>
      <c r="E45" s="9"/>
    </row>
    <row r="46" spans="1:5" x14ac:dyDescent="0.3">
      <c r="A46" s="12" t="s">
        <v>57</v>
      </c>
      <c r="B46" s="25">
        <v>43610</v>
      </c>
      <c r="C46" s="25"/>
      <c r="D46" s="11"/>
      <c r="E46" s="9"/>
    </row>
    <row r="47" spans="1:5" x14ac:dyDescent="0.3">
      <c r="A47" s="12" t="s">
        <v>58</v>
      </c>
      <c r="B47" s="25">
        <v>45581</v>
      </c>
      <c r="C47" s="25"/>
      <c r="D47" s="11"/>
      <c r="E47" s="9"/>
    </row>
    <row r="48" spans="1:5" x14ac:dyDescent="0.3">
      <c r="A48" s="12" t="s">
        <v>59</v>
      </c>
      <c r="B48" s="25">
        <v>44400</v>
      </c>
      <c r="C48" s="25"/>
      <c r="D48" s="11"/>
      <c r="E48" s="9"/>
    </row>
    <row r="49" spans="1:5" x14ac:dyDescent="0.3">
      <c r="A49" s="12" t="s">
        <v>60</v>
      </c>
      <c r="B49" s="25">
        <v>40692</v>
      </c>
      <c r="C49" s="25"/>
      <c r="D49" s="11"/>
      <c r="E49" s="9"/>
    </row>
    <row r="50" spans="1:5" x14ac:dyDescent="0.3">
      <c r="A50" s="12" t="s">
        <v>61</v>
      </c>
      <c r="B50" s="25">
        <v>39089</v>
      </c>
      <c r="C50" s="25"/>
      <c r="D50" s="11"/>
      <c r="E50" s="9"/>
    </row>
    <row r="51" spans="1:5" x14ac:dyDescent="0.3">
      <c r="A51" s="12" t="s">
        <v>62</v>
      </c>
      <c r="B51" s="25">
        <v>37899</v>
      </c>
      <c r="C51" s="25"/>
      <c r="D51" s="11"/>
      <c r="E51" s="9"/>
    </row>
    <row r="52" spans="1:5" x14ac:dyDescent="0.3">
      <c r="A52" s="12" t="s">
        <v>63</v>
      </c>
      <c r="B52" s="25">
        <v>41024</v>
      </c>
      <c r="C52" s="25"/>
      <c r="D52" s="11"/>
      <c r="E52" s="9"/>
    </row>
    <row r="53" spans="1:5" x14ac:dyDescent="0.3">
      <c r="A53" s="12" t="s">
        <v>64</v>
      </c>
      <c r="B53" s="25">
        <v>41383</v>
      </c>
      <c r="C53" s="25"/>
      <c r="D53" s="11"/>
      <c r="E53" s="9"/>
    </row>
    <row r="54" spans="1:5" x14ac:dyDescent="0.3">
      <c r="A54" s="12" t="s">
        <v>65</v>
      </c>
      <c r="B54" s="25">
        <v>43953</v>
      </c>
      <c r="C54" s="25"/>
      <c r="D54" s="11"/>
      <c r="E54" s="9"/>
    </row>
    <row r="55" spans="1:5" x14ac:dyDescent="0.3">
      <c r="A55" s="12" t="s">
        <v>66</v>
      </c>
      <c r="B55" s="25">
        <v>46436</v>
      </c>
      <c r="C55" s="25"/>
      <c r="D55" s="11"/>
      <c r="E55" s="9"/>
    </row>
    <row r="56" spans="1:5" x14ac:dyDescent="0.3">
      <c r="A56" s="12" t="s">
        <v>67</v>
      </c>
      <c r="B56" s="25">
        <v>50681</v>
      </c>
      <c r="C56" s="25"/>
      <c r="D56" s="11"/>
      <c r="E56" s="9"/>
    </row>
    <row r="57" spans="1:5" x14ac:dyDescent="0.3">
      <c r="A57" s="12" t="s">
        <v>68</v>
      </c>
      <c r="B57" s="25">
        <v>56899</v>
      </c>
      <c r="C57" s="25"/>
      <c r="D57" s="11"/>
      <c r="E57" s="9"/>
    </row>
    <row r="58" spans="1:5" x14ac:dyDescent="0.3">
      <c r="A58" s="12" t="s">
        <v>69</v>
      </c>
      <c r="B58" s="25">
        <v>60679</v>
      </c>
      <c r="C58" s="25"/>
      <c r="D58" s="11"/>
      <c r="E58" s="9"/>
    </row>
    <row r="59" spans="1:5" x14ac:dyDescent="0.3">
      <c r="A59" s="12" t="s">
        <v>70</v>
      </c>
      <c r="B59" s="25">
        <v>60801</v>
      </c>
      <c r="C59" s="25"/>
      <c r="D59" s="11"/>
      <c r="E59" s="9"/>
    </row>
    <row r="60" spans="1:5" x14ac:dyDescent="0.3">
      <c r="A60" s="12" t="s">
        <v>71</v>
      </c>
      <c r="B60" s="25">
        <v>60266</v>
      </c>
      <c r="C60" s="25"/>
      <c r="D60" s="11"/>
      <c r="E60" s="9"/>
    </row>
    <row r="61" spans="1:5" ht="15.9" customHeight="1" x14ac:dyDescent="0.3">
      <c r="A61" s="12" t="s">
        <v>72</v>
      </c>
      <c r="B61" s="25">
        <v>55212</v>
      </c>
      <c r="C61" s="25"/>
      <c r="D61" s="31"/>
      <c r="E61" s="25"/>
    </row>
    <row r="62" spans="1:5" ht="15.9" customHeight="1" x14ac:dyDescent="0.3">
      <c r="A62" s="12" t="s">
        <v>73</v>
      </c>
      <c r="B62" s="25">
        <v>50753</v>
      </c>
      <c r="C62" s="25"/>
      <c r="D62" s="31"/>
      <c r="E62" s="25"/>
    </row>
    <row r="63" spans="1:5" x14ac:dyDescent="0.3">
      <c r="A63" s="12" t="s">
        <v>74</v>
      </c>
      <c r="B63" s="25">
        <v>56115</v>
      </c>
      <c r="C63" s="25"/>
      <c r="D63" s="31"/>
      <c r="E63" s="25"/>
    </row>
    <row r="64" spans="1:5" x14ac:dyDescent="0.3">
      <c r="A64" s="12" t="s">
        <v>75</v>
      </c>
      <c r="B64" s="25">
        <v>49536</v>
      </c>
      <c r="C64" s="25"/>
      <c r="D64" s="31"/>
      <c r="E64" s="25"/>
    </row>
    <row r="65" spans="1:5" x14ac:dyDescent="0.3">
      <c r="A65" s="12" t="s">
        <v>76</v>
      </c>
      <c r="B65" s="25">
        <v>46901</v>
      </c>
      <c r="C65" s="25"/>
      <c r="D65" s="31"/>
      <c r="E65" s="25"/>
    </row>
    <row r="66" spans="1:5" x14ac:dyDescent="0.3">
      <c r="A66" s="12" t="s">
        <v>77</v>
      </c>
      <c r="B66" s="25">
        <v>49121</v>
      </c>
      <c r="C66" s="25"/>
      <c r="D66" s="31"/>
      <c r="E66" s="25"/>
    </row>
    <row r="67" spans="1:5" x14ac:dyDescent="0.3">
      <c r="A67" s="12" t="s">
        <v>78</v>
      </c>
      <c r="B67" s="25">
        <v>48213</v>
      </c>
      <c r="C67" s="25"/>
      <c r="D67" s="31"/>
      <c r="E67" s="25"/>
    </row>
    <row r="68" spans="1:5" x14ac:dyDescent="0.3">
      <c r="A68" s="12" t="s">
        <v>79</v>
      </c>
      <c r="B68" s="25">
        <v>52913</v>
      </c>
      <c r="C68" s="25"/>
      <c r="D68" s="31"/>
      <c r="E68" s="25"/>
    </row>
    <row r="69" spans="1:5" x14ac:dyDescent="0.3">
      <c r="A69" s="12" t="s">
        <v>80</v>
      </c>
      <c r="B69" s="25">
        <v>57667</v>
      </c>
      <c r="C69" s="25"/>
      <c r="D69" s="31"/>
      <c r="E69" s="25"/>
    </row>
    <row r="70" spans="1:5" x14ac:dyDescent="0.3">
      <c r="A70" s="12" t="s">
        <v>81</v>
      </c>
      <c r="B70" s="25">
        <v>50221</v>
      </c>
      <c r="C70" s="25"/>
      <c r="D70" s="31"/>
      <c r="E70" s="25"/>
    </row>
    <row r="71" spans="1:5" x14ac:dyDescent="0.3">
      <c r="A71" s="12" t="s">
        <v>82</v>
      </c>
      <c r="B71" s="25">
        <v>46390</v>
      </c>
      <c r="C71" s="25"/>
      <c r="D71" s="31"/>
      <c r="E71" s="25"/>
    </row>
    <row r="72" spans="1:5" x14ac:dyDescent="0.3">
      <c r="A72" s="12" t="s">
        <v>83</v>
      </c>
      <c r="B72" s="25">
        <v>43364</v>
      </c>
      <c r="C72" s="25"/>
      <c r="D72" s="31"/>
      <c r="E72" s="25"/>
    </row>
    <row r="73" spans="1:5" x14ac:dyDescent="0.3">
      <c r="A73" s="12" t="s">
        <v>84</v>
      </c>
      <c r="B73" s="25">
        <v>36641</v>
      </c>
      <c r="C73" s="25"/>
      <c r="D73" s="31"/>
      <c r="E73" s="25"/>
    </row>
    <row r="74" spans="1:5" x14ac:dyDescent="0.3">
      <c r="A74" s="12" t="s">
        <v>85</v>
      </c>
      <c r="B74" s="25">
        <v>28543</v>
      </c>
      <c r="C74" s="25"/>
      <c r="D74" s="31"/>
      <c r="E74" s="25"/>
    </row>
    <row r="75" spans="1:5" x14ac:dyDescent="0.3">
      <c r="A75" s="12" t="s">
        <v>86</v>
      </c>
      <c r="B75" s="25">
        <v>13783</v>
      </c>
      <c r="C75" s="25"/>
      <c r="D75" s="31"/>
      <c r="E75" s="25"/>
    </row>
    <row r="76" spans="1:5" x14ac:dyDescent="0.3">
      <c r="A76" s="12" t="s">
        <v>87</v>
      </c>
      <c r="B76" s="25">
        <v>15112</v>
      </c>
      <c r="C76" s="25"/>
      <c r="D76" s="31"/>
      <c r="E76" s="25"/>
    </row>
    <row r="77" spans="1:5" x14ac:dyDescent="0.3">
      <c r="A77" s="12" t="s">
        <v>88</v>
      </c>
      <c r="B77" s="25">
        <v>16359</v>
      </c>
      <c r="C77" s="25"/>
      <c r="D77" s="31"/>
      <c r="E77" s="25"/>
    </row>
    <row r="78" spans="1:5" x14ac:dyDescent="0.3">
      <c r="A78" s="12" t="s">
        <v>89</v>
      </c>
      <c r="B78" s="25">
        <v>19194</v>
      </c>
      <c r="C78" s="25"/>
      <c r="D78" s="31"/>
      <c r="E78" s="25"/>
    </row>
    <row r="79" spans="1:5" x14ac:dyDescent="0.3">
      <c r="A79" s="12" t="s">
        <v>90</v>
      </c>
      <c r="B79" s="25">
        <v>32339</v>
      </c>
      <c r="C79" s="25"/>
      <c r="D79" s="31"/>
      <c r="E79" s="25"/>
    </row>
    <row r="80" spans="1:5" x14ac:dyDescent="0.3">
      <c r="A80" s="12" t="s">
        <v>91</v>
      </c>
      <c r="B80" s="25">
        <v>36779</v>
      </c>
      <c r="C80" s="25"/>
      <c r="D80" s="31"/>
      <c r="E80" s="25"/>
    </row>
    <row r="81" spans="1:5" x14ac:dyDescent="0.3">
      <c r="A81" s="12" t="s">
        <v>92</v>
      </c>
      <c r="B81" s="25">
        <v>41006</v>
      </c>
      <c r="C81" s="25"/>
      <c r="D81" s="31"/>
      <c r="E81" s="25"/>
    </row>
    <row r="82" spans="1:5" x14ac:dyDescent="0.3">
      <c r="A82" s="12" t="s">
        <v>93</v>
      </c>
      <c r="B82" s="25">
        <v>48193</v>
      </c>
      <c r="C82" s="25"/>
      <c r="D82" s="31"/>
      <c r="E82" s="25"/>
    </row>
    <row r="83" spans="1:5" x14ac:dyDescent="0.3">
      <c r="A83" s="12" t="s">
        <v>94</v>
      </c>
      <c r="B83" s="25">
        <v>49966</v>
      </c>
      <c r="C83" s="25"/>
      <c r="D83" s="31"/>
      <c r="E83" s="25"/>
    </row>
    <row r="84" spans="1:5" x14ac:dyDescent="0.3">
      <c r="A84" s="12" t="s">
        <v>95</v>
      </c>
      <c r="B84" s="25">
        <v>47940</v>
      </c>
      <c r="C84" s="25"/>
      <c r="D84" s="31"/>
      <c r="E84" s="25"/>
    </row>
    <row r="85" spans="1:5" x14ac:dyDescent="0.3">
      <c r="A85" s="12" t="s">
        <v>96</v>
      </c>
      <c r="B85" s="25">
        <v>46174</v>
      </c>
      <c r="C85" s="25"/>
      <c r="D85" s="31"/>
      <c r="E85" s="25"/>
    </row>
    <row r="86" spans="1:5" x14ac:dyDescent="0.3">
      <c r="A86" s="12" t="s">
        <v>97</v>
      </c>
      <c r="B86" s="25">
        <v>46123</v>
      </c>
      <c r="C86" s="25"/>
      <c r="D86" s="31"/>
      <c r="E86" s="25"/>
    </row>
    <row r="87" spans="1:5" ht="15.75" customHeight="1" x14ac:dyDescent="0.3">
      <c r="A87" s="12" t="s">
        <v>98</v>
      </c>
      <c r="B87" s="25">
        <v>53829</v>
      </c>
      <c r="C87" s="25"/>
      <c r="D87" s="31"/>
      <c r="E87" s="25"/>
    </row>
    <row r="88" spans="1:5" x14ac:dyDescent="0.3">
      <c r="A88" s="12" t="s">
        <v>99</v>
      </c>
      <c r="B88" s="25">
        <v>60965</v>
      </c>
      <c r="C88" s="25"/>
      <c r="D88" s="31"/>
      <c r="E88" s="25"/>
    </row>
    <row r="89" spans="1:5" x14ac:dyDescent="0.3">
      <c r="A89" s="12" t="s">
        <v>100</v>
      </c>
      <c r="B89" s="25">
        <v>56270</v>
      </c>
      <c r="C89" s="25"/>
      <c r="D89" s="31"/>
      <c r="E89" s="25"/>
    </row>
    <row r="90" spans="1:5" x14ac:dyDescent="0.3">
      <c r="A90" s="12" t="s">
        <v>101</v>
      </c>
      <c r="B90" s="25">
        <v>57513</v>
      </c>
      <c r="C90" s="25"/>
      <c r="D90" s="31"/>
      <c r="E90" s="25"/>
    </row>
    <row r="91" spans="1:5" x14ac:dyDescent="0.3">
      <c r="A91" s="12" t="s">
        <v>102</v>
      </c>
      <c r="B91" s="25">
        <v>57332</v>
      </c>
      <c r="C91" s="25"/>
      <c r="D91" s="31"/>
      <c r="E91" s="25"/>
    </row>
    <row r="92" spans="1:5" x14ac:dyDescent="0.3">
      <c r="A92" s="12" t="s">
        <v>103</v>
      </c>
      <c r="B92" s="25">
        <v>52506</v>
      </c>
      <c r="C92" s="25"/>
      <c r="D92" s="31"/>
      <c r="E92" s="25"/>
    </row>
    <row r="93" spans="1:5" x14ac:dyDescent="0.3">
      <c r="A93" s="12" t="s">
        <v>104</v>
      </c>
      <c r="B93" s="25">
        <v>62429</v>
      </c>
      <c r="C93" s="25"/>
      <c r="D93" s="31"/>
      <c r="E93" s="25"/>
    </row>
    <row r="94" spans="1:5" x14ac:dyDescent="0.3">
      <c r="A94" s="12" t="s">
        <v>105</v>
      </c>
      <c r="B94" s="25">
        <v>63214</v>
      </c>
      <c r="C94" s="25"/>
      <c r="D94" s="31"/>
      <c r="E94" s="25"/>
    </row>
    <row r="95" spans="1:5" x14ac:dyDescent="0.3">
      <c r="A95" s="12" t="s">
        <v>106</v>
      </c>
      <c r="B95" s="25">
        <v>71495</v>
      </c>
      <c r="C95" s="25"/>
      <c r="D95" s="31"/>
      <c r="E95" s="25"/>
    </row>
    <row r="96" spans="1:5" x14ac:dyDescent="0.3">
      <c r="A96" s="12" t="s">
        <v>107</v>
      </c>
      <c r="B96" s="25">
        <v>79741</v>
      </c>
      <c r="C96" s="25"/>
      <c r="D96" s="31"/>
      <c r="E96" s="25"/>
    </row>
    <row r="97" spans="1:5" x14ac:dyDescent="0.3">
      <c r="A97" s="12" t="s">
        <v>108</v>
      </c>
      <c r="B97" s="25">
        <v>78542</v>
      </c>
      <c r="C97" s="25"/>
      <c r="D97" s="31"/>
      <c r="E97" s="25"/>
    </row>
    <row r="98" spans="1:5" x14ac:dyDescent="0.3">
      <c r="A98" s="12" t="s">
        <v>109</v>
      </c>
      <c r="B98" s="25">
        <v>74829</v>
      </c>
      <c r="C98" s="25"/>
      <c r="D98" s="31"/>
      <c r="E98" s="25"/>
    </row>
    <row r="99" spans="1:5" x14ac:dyDescent="0.3">
      <c r="A99" s="12" t="s">
        <v>110</v>
      </c>
      <c r="B99" s="25">
        <v>65390</v>
      </c>
      <c r="C99" s="25"/>
      <c r="D99" s="31"/>
      <c r="E99" s="25"/>
    </row>
    <row r="100" spans="1:5" x14ac:dyDescent="0.3">
      <c r="A100" s="12" t="s">
        <v>111</v>
      </c>
      <c r="B100" s="25">
        <v>77486</v>
      </c>
      <c r="C100" s="25"/>
      <c r="D100" s="31"/>
      <c r="E100" s="25"/>
    </row>
    <row r="101" spans="1:5" x14ac:dyDescent="0.3">
      <c r="A101" s="12" t="s">
        <v>112</v>
      </c>
      <c r="B101" s="25">
        <v>90154</v>
      </c>
      <c r="C101" s="25"/>
      <c r="D101" s="31"/>
      <c r="E101" s="25"/>
    </row>
    <row r="102" spans="1:5" x14ac:dyDescent="0.3">
      <c r="A102" s="12" t="s">
        <v>113</v>
      </c>
      <c r="B102" s="25">
        <v>104907</v>
      </c>
      <c r="C102" s="25"/>
      <c r="D102" s="31"/>
      <c r="E102" s="25"/>
    </row>
    <row r="103" spans="1:5" x14ac:dyDescent="0.3">
      <c r="A103" s="12" t="s">
        <v>114</v>
      </c>
      <c r="B103" s="25">
        <v>93739</v>
      </c>
      <c r="C103" s="25"/>
      <c r="D103" s="31"/>
      <c r="E103" s="25"/>
    </row>
    <row r="104" spans="1:5" x14ac:dyDescent="0.3">
      <c r="A104" s="12" t="s">
        <v>115</v>
      </c>
      <c r="B104" s="25">
        <v>83316</v>
      </c>
      <c r="C104" s="25"/>
      <c r="D104" s="31"/>
      <c r="E104" s="25"/>
    </row>
    <row r="105" spans="1:5" x14ac:dyDescent="0.3">
      <c r="A105" s="12" t="s">
        <v>116</v>
      </c>
      <c r="B105" s="25">
        <v>78269</v>
      </c>
      <c r="C105" s="25"/>
      <c r="D105" s="31"/>
      <c r="E105" s="25"/>
    </row>
    <row r="106" spans="1:5" x14ac:dyDescent="0.3">
      <c r="A106" s="12" t="s">
        <v>117</v>
      </c>
      <c r="B106" s="25">
        <v>76169</v>
      </c>
      <c r="C106" s="25"/>
      <c r="D106" s="31"/>
      <c r="E106" s="25"/>
    </row>
    <row r="107" spans="1:5" x14ac:dyDescent="0.3">
      <c r="A107" s="12" t="s">
        <v>118</v>
      </c>
      <c r="B107" s="25">
        <v>71226</v>
      </c>
      <c r="C107" s="25"/>
      <c r="D107" s="31"/>
      <c r="E107" s="25"/>
    </row>
    <row r="108" spans="1:5" x14ac:dyDescent="0.3">
      <c r="A108" s="12" t="s">
        <v>119</v>
      </c>
      <c r="B108" s="25">
        <v>73096</v>
      </c>
      <c r="C108" s="25"/>
      <c r="D108" s="31"/>
      <c r="E108" s="25"/>
    </row>
    <row r="109" spans="1:5" x14ac:dyDescent="0.3">
      <c r="A109" s="12" t="s">
        <v>120</v>
      </c>
      <c r="B109" s="25">
        <v>81370</v>
      </c>
      <c r="C109" s="25"/>
      <c r="D109" s="31"/>
      <c r="E109" s="25"/>
    </row>
    <row r="110" spans="1:5" x14ac:dyDescent="0.3">
      <c r="A110" s="12" t="s">
        <v>121</v>
      </c>
      <c r="B110" s="25">
        <v>78228</v>
      </c>
      <c r="C110" s="25"/>
      <c r="D110" s="31"/>
      <c r="E110" s="25"/>
    </row>
    <row r="111" spans="1:5" x14ac:dyDescent="0.3">
      <c r="A111" s="12" t="s">
        <v>122</v>
      </c>
      <c r="B111" s="25">
        <v>74506</v>
      </c>
      <c r="C111" s="25"/>
      <c r="D111" s="31"/>
      <c r="E111" s="25"/>
    </row>
    <row r="112" spans="1:5" x14ac:dyDescent="0.3">
      <c r="A112" s="43" t="s">
        <v>123</v>
      </c>
      <c r="B112" s="44">
        <v>61992</v>
      </c>
      <c r="C112" s="25"/>
      <c r="D112" s="31"/>
      <c r="E112" s="25"/>
    </row>
    <row r="113" spans="1:5" x14ac:dyDescent="0.3">
      <c r="A113" s="2"/>
      <c r="B113" s="2"/>
      <c r="C113" s="25"/>
      <c r="D113" s="31"/>
      <c r="E113" s="25"/>
    </row>
    <row r="114" spans="1:5" x14ac:dyDescent="0.3">
      <c r="A114" s="2"/>
      <c r="B114" s="2"/>
      <c r="C114" s="25"/>
      <c r="D114" s="31"/>
      <c r="E114" s="25"/>
    </row>
  </sheetData>
  <mergeCells count="5">
    <mergeCell ref="A2:A4"/>
    <mergeCell ref="B2:B4"/>
    <mergeCell ref="D2:D4"/>
    <mergeCell ref="E2:E4"/>
    <mergeCell ref="F2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RyO3378</vt:lpstr>
      <vt:lpstr>RyO8500</vt:lpstr>
      <vt:lpstr>Fin33-89</vt:lpstr>
      <vt:lpstr>BM33-78</vt:lpstr>
      <vt:lpstr>BM85-00</vt:lpstr>
      <vt:lpstr>M1M2BM</vt:lpstr>
      <vt:lpstr>CaptaB</vt:lpstr>
      <vt:lpstr>RI</vt:lpstr>
      <vt:lpstr>Redescuentos1932-1940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Martin</dc:creator>
  <cp:lastModifiedBy>sergiomartin007@gmail.com</cp:lastModifiedBy>
  <cp:lastPrinted>2019-05-16T17:28:53Z</cp:lastPrinted>
  <dcterms:created xsi:type="dcterms:W3CDTF">2017-01-09T18:38:40Z</dcterms:created>
  <dcterms:modified xsi:type="dcterms:W3CDTF">2025-02-23T13:46:18Z</dcterms:modified>
</cp:coreProperties>
</file>