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BBDH\"/>
    </mc:Choice>
  </mc:AlternateContent>
  <bookViews>
    <workbookView xWindow="0" yWindow="465" windowWidth="25605" windowHeight="14520" activeTab="6"/>
  </bookViews>
  <sheets>
    <sheet name="PIB" sheetId="1" r:id="rId1"/>
    <sheet name="PIBN" sheetId="2" r:id="rId2"/>
    <sheet name="PIBR" sheetId="3" r:id="rId3"/>
    <sheet name="PIBT" sheetId="5" r:id="rId4"/>
    <sheet name="PIB POT" sheetId="7" r:id="rId5"/>
    <sheet name="Inv Nom" sheetId="9" r:id="rId6"/>
    <sheet name="Inv Ext" sheetId="8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\A" localSheetId="4">#REF!</definedName>
    <definedName name="\A">#REF!</definedName>
    <definedName name="\S" localSheetId="4">#REF!</definedName>
    <definedName name="\S">#REF!</definedName>
    <definedName name="__123Graph_A" localSheetId="4" hidden="1">#REF!</definedName>
    <definedName name="__123Graph_A" hidden="1">#REF!</definedName>
    <definedName name="__123Graph_AIMPORTS" localSheetId="4" hidden="1">'[1]CA input'!#REF!</definedName>
    <definedName name="__123Graph_AIMPORTS" hidden="1">'[1]CA input'!#REF!</definedName>
    <definedName name="__123Graph_B" localSheetId="4" hidden="1">[2]TOC!#REF!</definedName>
    <definedName name="__123Graph_B" hidden="1">[2]TOC!#REF!</definedName>
    <definedName name="__123Graph_BIMPORTS" localSheetId="4" hidden="1">'[1]CA input'!#REF!</definedName>
    <definedName name="__123Graph_BIMPORTS" hidden="1">'[1]CA input'!#REF!</definedName>
    <definedName name="__123Graph_C" localSheetId="4" hidden="1">[2]TOC!#REF!</definedName>
    <definedName name="__123Graph_C" hidden="1">[2]TOC!#REF!</definedName>
    <definedName name="__123Graph_CIMPORTS" localSheetId="4" hidden="1">#REF!</definedName>
    <definedName name="__123Graph_CIMPORTS" hidden="1">#REF!</definedName>
    <definedName name="__123Graph_D" localSheetId="4" hidden="1">[2]TOC!#REF!</definedName>
    <definedName name="__123Graph_D" hidden="1">[2]TOC!#REF!</definedName>
    <definedName name="__123Graph_E" localSheetId="4" hidden="1">[2]TOC!#REF!</definedName>
    <definedName name="__123Graph_E" hidden="1">[2]TOC!#REF!</definedName>
    <definedName name="__123Graph_F" localSheetId="4" hidden="1">[2]TOC!#REF!</definedName>
    <definedName name="__123Graph_F" hidden="1">[2]TOC!#REF!</definedName>
    <definedName name="__123Graph_X" localSheetId="4" hidden="1">#REF!</definedName>
    <definedName name="__123Graph_X" hidden="1">#REF!</definedName>
    <definedName name="__123Graph_XIMPORTS" localSheetId="4" hidden="1">'[1]CA input'!#REF!</definedName>
    <definedName name="__123Graph_XIMPORTS" hidden="1">'[1]CA input'!#REF!</definedName>
    <definedName name="_1__123Graph_AFIG_D" localSheetId="4" hidden="1">#REF!</definedName>
    <definedName name="_1__123Graph_AFIG_D" hidden="1">#REF!</definedName>
    <definedName name="_2__123Graph_AGROWTH_CPI" localSheetId="4" hidden="1">[3]Data!#REF!</definedName>
    <definedName name="_2__123Graph_AGROWTH_CPI" hidden="1">[3]Data!#REF!</definedName>
    <definedName name="_3__123Graph_ATERMS_OF_TRADE" localSheetId="4" hidden="1">#REF!</definedName>
    <definedName name="_3__123Graph_ATERMS_OF_TRADE" hidden="1">#REF!</definedName>
    <definedName name="_4__123Graph_BTERMS_OF_TRADE" localSheetId="4" hidden="1">#REF!</definedName>
    <definedName name="_4__123Graph_BTERMS_OF_TRADE" hidden="1">#REF!</definedName>
    <definedName name="_5__123Graph_DGROWTH_CPI" localSheetId="4" hidden="1">[3]Data!#REF!</definedName>
    <definedName name="_5__123Graph_DGROWTH_CPI" hidden="1">[3]Data!#REF!</definedName>
    <definedName name="_6__123Graph_XFIG_D" localSheetId="4" hidden="1">#REF!</definedName>
    <definedName name="_6__123Graph_XFIG_D" hidden="1">#REF!</definedName>
    <definedName name="_7__123Graph_XTERMS_OF_TRADE" localSheetId="4" hidden="1">#REF!</definedName>
    <definedName name="_7__123Graph_XTERMS_OF_TRADE" hidden="1">#REF!</definedName>
    <definedName name="_Fill" localSheetId="4" hidden="1">#REF!</definedName>
    <definedName name="_Fill" localSheetId="3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localSheetId="4" hidden="1">#REF!</definedName>
    <definedName name="_Parse_Out" hidden="1">#REF!</definedName>
    <definedName name="_Regression_Int" hidden="1">1</definedName>
    <definedName name="_Regression_Out" hidden="1">[4]C!$AK$18:$AK$18</definedName>
    <definedName name="_Regression_X" localSheetId="4" hidden="1">#REF!</definedName>
    <definedName name="_Regression_X" hidden="1">#REF!</definedName>
    <definedName name="_Regression_Y" localSheetId="4" hidden="1">#REF!</definedName>
    <definedName name="_Regression_Y" hidden="1">#REF!</definedName>
    <definedName name="ACTIVATE" localSheetId="4">#REF!</definedName>
    <definedName name="ACTIVATE">#REF!</definedName>
    <definedName name="_xlnm.Print_Area" localSheetId="4">#REF!</definedName>
    <definedName name="_xlnm.Print_Area">#REF!</definedName>
    <definedName name="ASSUMPT" localSheetId="4">#REF!</definedName>
    <definedName name="ASSUMPT">#REF!</definedName>
    <definedName name="ASSUMPTIONS" localSheetId="4">#REF!</definedName>
    <definedName name="ASSUMPTIONS">#REF!</definedName>
    <definedName name="basicdata1" localSheetId="4">#REF!</definedName>
    <definedName name="basicdata1">#REF!</definedName>
    <definedName name="basicdata2" localSheetId="4">#REF!</definedName>
    <definedName name="basicdata2">#REF!</definedName>
    <definedName name="BCA_NGDP">[5]Q6!$E$10:$AH$10</definedName>
    <definedName name="BMG">[5]Q6!$E$27:$AH$27</definedName>
    <definedName name="BOP" localSheetId="4">#REF!</definedName>
    <definedName name="BOP">#REF!</definedName>
    <definedName name="BXG">[5]Q6!$E$19:$AH$19</definedName>
    <definedName name="CAPITAL" localSheetId="4">#REF!</definedName>
    <definedName name="CAPITAL">#REF!</definedName>
    <definedName name="CARGO_BY_TYPE" localSheetId="4">'[6]Table No.18-Exports goods+servi'!#REF!</definedName>
    <definedName name="CARGO_BY_TYPE">'[6]Table No.18-Exports goods+servi'!#REF!</definedName>
    <definedName name="CCode">[7]Codes!$A$2</definedName>
    <definedName name="CENTRALG" localSheetId="4">#REF!</definedName>
    <definedName name="CENTRALG">#REF!</definedName>
    <definedName name="CFLOW" localSheetId="4">#REF!</definedName>
    <definedName name="CFLOW">#REF!</definedName>
    <definedName name="chart1" localSheetId="4">#REF!</definedName>
    <definedName name="chart1">#REF!</definedName>
    <definedName name="Chart11" localSheetId="4">#REF!</definedName>
    <definedName name="Chart11">#REF!</definedName>
    <definedName name="chart2" localSheetId="4">#REF!</definedName>
    <definedName name="chart2">#REF!</definedName>
    <definedName name="Chart22" localSheetId="4">#REF!</definedName>
    <definedName name="Chart22">#REF!</definedName>
    <definedName name="COUNTER" localSheetId="4">#REF!</definedName>
    <definedName name="COUNTER">#REF!</definedName>
    <definedName name="CurrVintage">[8]Current!$D$66</definedName>
    <definedName name="Date">[7]Current!$D$67</definedName>
    <definedName name="DEBT" localSheetId="4">#REF!</definedName>
    <definedName name="DEBT">#REF!</definedName>
    <definedName name="Discount_NC" localSheetId="4">[9]NPV_base!#REF!</definedName>
    <definedName name="Discount_NC">[9]NPV_base!#REF!</definedName>
    <definedName name="DiscountRate" localSheetId="4">#REF!</definedName>
    <definedName name="DiscountRate">#REF!</definedName>
    <definedName name="empty" localSheetId="4">[1]Micro!#REF!</definedName>
    <definedName name="empty">[1]Micro!#REF!</definedName>
    <definedName name="ergferger" localSheetId="4" hidden="1">{"Main Economic Indicators",#N/A,FALSE,"C"}</definedName>
    <definedName name="ergferger" hidden="1">{"Main Economic Indicators",#N/A,FALSE,"C"}</definedName>
    <definedName name="EX_IMP" localSheetId="4">#REF!</definedName>
    <definedName name="EX_IMP">#REF!</definedName>
    <definedName name="GCB_NGDP">[5]Q4!$E$19:$AH$19</definedName>
    <definedName name="GGB_NGDP">[5]Q4!$E$41:$AH$41</definedName>
    <definedName name="Grace_NC" localSheetId="4">[9]NPV_base!#REF!</definedName>
    <definedName name="Grace_NC">[9]NPV_base!#REF!</definedName>
    <definedName name="IMPORT" localSheetId="4">#REF!</definedName>
    <definedName name="IMPORT">#REF!</definedName>
    <definedName name="IN_OUT" localSheetId="4">#REF!</definedName>
    <definedName name="IN_OUT">#REF!</definedName>
    <definedName name="IN1_" localSheetId="4">#REF!</definedName>
    <definedName name="IN1_">#REF!</definedName>
    <definedName name="Interest_NC" localSheetId="4">[9]NPV_base!#REF!</definedName>
    <definedName name="Interest_NC">[9]NPV_base!#REF!</definedName>
    <definedName name="InterestRate" localSheetId="4">#REF!</definedName>
    <definedName name="InterestRate">#REF!</definedName>
    <definedName name="LUR">[5]Q3!$E$16:$AH$16</definedName>
    <definedName name="MACRO" localSheetId="4">#REF!</definedName>
    <definedName name="MACRO">#REF!</definedName>
    <definedName name="Maturity_NC" localSheetId="4">[9]NPV_base!#REF!</definedName>
    <definedName name="Maturity_NC">[9]NPV_base!#REF!</definedName>
    <definedName name="MCV">[10]Q2!$E$101:$AH$101</definedName>
    <definedName name="MIDDLE" localSheetId="4">#REF!</definedName>
    <definedName name="MIDDLE">#REF!</definedName>
    <definedName name="NGDP">[10]Q2!$E$54:$AH$54</definedName>
    <definedName name="NGDP_RG">[5]Q1!$E$51:$AH$51</definedName>
    <definedName name="OnShow" localSheetId="4">'PIB POT'!OnShow</definedName>
    <definedName name="OnShow">[11]!OnShow</definedName>
    <definedName name="PCPIG">[5]Q3!$E$26:$AH$26</definedName>
    <definedName name="PRICES" localSheetId="4">#REF!</definedName>
    <definedName name="PRICES">#REF!</definedName>
    <definedName name="PSECTOR" localSheetId="4">#REF!</definedName>
    <definedName name="PSECTOR">#REF!</definedName>
    <definedName name="REDB1" localSheetId="4">#REF!</definedName>
    <definedName name="REDB1">#REF!</definedName>
    <definedName name="REDB2" localSheetId="4">#REF!</definedName>
    <definedName name="REDB2">#REF!</definedName>
    <definedName name="REDB3" localSheetId="4">#REF!</definedName>
    <definedName name="REDB3">#REF!</definedName>
    <definedName name="REDB4" localSheetId="4">#REF!</definedName>
    <definedName name="REDB4">#REF!</definedName>
    <definedName name="REDB5" localSheetId="4">#REF!</definedName>
    <definedName name="REDB5">#REF!</definedName>
    <definedName name="REDB6" localSheetId="4">#REF!</definedName>
    <definedName name="REDB6">#REF!</definedName>
    <definedName name="REDB7" localSheetId="4">#REF!</definedName>
    <definedName name="REDB7">#REF!</definedName>
    <definedName name="REDB8" localSheetId="4">#REF!</definedName>
    <definedName name="REDB8">#REF!</definedName>
    <definedName name="REDB9" localSheetId="4">#REF!</definedName>
    <definedName name="REDB9">#REF!</definedName>
    <definedName name="REDF1" localSheetId="4">#REF!</definedName>
    <definedName name="REDF1">#REF!</definedName>
    <definedName name="REDF2" localSheetId="4">#REF!</definedName>
    <definedName name="REDF2">#REF!</definedName>
    <definedName name="REDF3" localSheetId="4">#REF!</definedName>
    <definedName name="REDF3">#REF!</definedName>
    <definedName name="REDF4" localSheetId="4">#REF!</definedName>
    <definedName name="REDF4">#REF!</definedName>
    <definedName name="REDF5" localSheetId="4">#REF!</definedName>
    <definedName name="REDF5">#REF!</definedName>
    <definedName name="REDF6" localSheetId="4">#REF!</definedName>
    <definedName name="REDF6">#REF!</definedName>
    <definedName name="REDF7" localSheetId="4">#REF!</definedName>
    <definedName name="REDF7">#REF!</definedName>
    <definedName name="rtre" localSheetId="4" hidden="1">{"Main Economic Indicators",#N/A,FALSE,"C"}</definedName>
    <definedName name="rtre" hidden="1">{"Main Economic Indicators",#N/A,FALSE,"C"}</definedName>
    <definedName name="SELECT" localSheetId="4">#REF!</definedName>
    <definedName name="SELECT">#REF!</definedName>
    <definedName name="SERV" localSheetId="4">#REF!</definedName>
    <definedName name="SERV">#REF!</definedName>
    <definedName name="STOP" localSheetId="4">#REF!</definedName>
    <definedName name="STOP">#REF!</definedName>
    <definedName name="Table1" localSheetId="4">#REF!</definedName>
    <definedName name="Table1">#REF!</definedName>
    <definedName name="table19" localSheetId="4">#REF!</definedName>
    <definedName name="table19">#REF!</definedName>
    <definedName name="table2" localSheetId="4">#REF!</definedName>
    <definedName name="table2">#REF!</definedName>
    <definedName name="Table20" localSheetId="4">#REF!</definedName>
    <definedName name="Table20">#REF!</definedName>
    <definedName name="Table21" localSheetId="4">#REF!</definedName>
    <definedName name="Table21">#REF!</definedName>
    <definedName name="Table22" localSheetId="4">#REF!</definedName>
    <definedName name="Table22">#REF!</definedName>
    <definedName name="Table222" localSheetId="4">#REF!</definedName>
    <definedName name="Table222">#REF!</definedName>
    <definedName name="Table23a" localSheetId="4">#REF!</definedName>
    <definedName name="Table23a">#REF!</definedName>
    <definedName name="Table23b" localSheetId="4">#REF!</definedName>
    <definedName name="Table23b">#REF!</definedName>
    <definedName name="Table25" localSheetId="4">#REF!</definedName>
    <definedName name="Table25">#REF!</definedName>
    <definedName name="Table25a" localSheetId="4">#REF!</definedName>
    <definedName name="Table25a">#REF!</definedName>
    <definedName name="Table25b" localSheetId="4">#REF!</definedName>
    <definedName name="Table25b">#REF!</definedName>
    <definedName name="Table26a" localSheetId="4">#REF!</definedName>
    <definedName name="Table26a">#REF!</definedName>
    <definedName name="Table26b" localSheetId="4">#REF!</definedName>
    <definedName name="Table26b">#REF!</definedName>
    <definedName name="table3" localSheetId="4">#REF!</definedName>
    <definedName name="table3">#REF!</definedName>
    <definedName name="table333" localSheetId="4">#REF!</definedName>
    <definedName name="table333">#REF!</definedName>
    <definedName name="table4" localSheetId="4">#REF!</definedName>
    <definedName name="table4">#REF!</definedName>
    <definedName name="table444" localSheetId="4">#REF!</definedName>
    <definedName name="table444">#REF!</definedName>
    <definedName name="table5" localSheetId="4">#REF!</definedName>
    <definedName name="table5">#REF!</definedName>
    <definedName name="table555" localSheetId="4">#REF!</definedName>
    <definedName name="table555">#REF!</definedName>
    <definedName name="_xlnm.Print_Titles">[12]Q5!$A$1:$C$65536,[12]Q5!$A$1:$IV$7</definedName>
    <definedName name="TMG_RPCH">[5]Q5!$E$40:$AH$40</definedName>
    <definedName name="TRISM" localSheetId="4">#REF!</definedName>
    <definedName name="TRISM">#REF!</definedName>
    <definedName name="TXG_RPCH">[5]Q5!$E$32:$AH$32</definedName>
    <definedName name="wrn.Main._.Economic._.Indicators." localSheetId="4" hidden="1">{"Main Economic Indicators",#N/A,FALSE,"C"}</definedName>
    <definedName name="wrn.Main._.Economic._.Indicators." hidden="1">{"Main Economic Indicators",#N/A,FALSE,"C"}</definedName>
    <definedName name="XGS" localSheetId="4">#REF!</definedName>
    <definedName name="XGS">#REF!</definedName>
    <definedName name="xxWRS_1" localSheetId="4">#REF!</definedName>
    <definedName name="xxWRS_1">#REF!</definedName>
    <definedName name="xxWRS_2" localSheetId="4">#REF!</definedName>
    <definedName name="xxWRS_2">#REF!</definedName>
    <definedName name="xxWRS_3" localSheetId="4">#REF!</definedName>
    <definedName name="xxWRS_3">#REF!</definedName>
    <definedName name="xxWRS_4" localSheetId="4">#REF!</definedName>
    <definedName name="xxWRS_4">#REF!</definedName>
    <definedName name="xxWRS_5" localSheetId="4">#REF!</definedName>
    <definedName name="xxWRS_5">#REF!</definedName>
    <definedName name="xxWRS_6" localSheetId="4">#REF!</definedName>
    <definedName name="xxWRS_6">#REF!</definedName>
    <definedName name="xxWRS_7" localSheetId="4">#REF!</definedName>
    <definedName name="xxWRS_7">#REF!</definedName>
    <definedName name="Year" localSheetId="4">#REF!</definedName>
    <definedName name="Year">#REF!</definedName>
    <definedName name="Z_1A8C061B_2301_11D3_BFD1_000039E37209_.wvu.Cols" localSheetId="4" hidden="1">#REF!,#REF!,#REF!</definedName>
    <definedName name="Z_1A8C061B_2301_11D3_BFD1_000039E37209_.wvu.Cols" hidden="1">#REF!,#REF!,#REF!</definedName>
    <definedName name="Z_1A8C061B_2301_11D3_BFD1_000039E37209_.wvu.Rows" localSheetId="4" hidden="1">#REF!,#REF!,#REF!</definedName>
    <definedName name="Z_1A8C061B_2301_11D3_BFD1_000039E37209_.wvu.Rows" hidden="1">#REF!,#REF!,#REF!</definedName>
    <definedName name="Z_1A8C061C_2301_11D3_BFD1_000039E37209_.wvu.Cols" localSheetId="4" hidden="1">#REF!,#REF!,#REF!</definedName>
    <definedName name="Z_1A8C061C_2301_11D3_BFD1_000039E37209_.wvu.Cols" hidden="1">#REF!,#REF!,#REF!</definedName>
    <definedName name="Z_1A8C061C_2301_11D3_BFD1_000039E37209_.wvu.Rows" localSheetId="4" hidden="1">#REF!,#REF!,#REF!</definedName>
    <definedName name="Z_1A8C061C_2301_11D3_BFD1_000039E37209_.wvu.Rows" hidden="1">#REF!,#REF!,#REF!</definedName>
    <definedName name="Z_1A8C061E_2301_11D3_BFD1_000039E37209_.wvu.Cols" localSheetId="4" hidden="1">#REF!,#REF!,#REF!</definedName>
    <definedName name="Z_1A8C061E_2301_11D3_BFD1_000039E37209_.wvu.Cols" hidden="1">#REF!,#REF!,#REF!</definedName>
    <definedName name="Z_1A8C061E_2301_11D3_BFD1_000039E37209_.wvu.Rows" localSheetId="4" hidden="1">#REF!,#REF!,#REF!</definedName>
    <definedName name="Z_1A8C061E_2301_11D3_BFD1_000039E37209_.wvu.Rows" hidden="1">#REF!,#REF!,#REF!</definedName>
    <definedName name="Z_1A8C061F_2301_11D3_BFD1_000039E37209_.wvu.Cols" localSheetId="4" hidden="1">#REF!,#REF!,#REF!</definedName>
    <definedName name="Z_1A8C061F_2301_11D3_BFD1_000039E37209_.wvu.Cols" hidden="1">#REF!,#REF!,#REF!</definedName>
    <definedName name="Z_1A8C061F_2301_11D3_BFD1_000039E37209_.wvu.Rows" localSheetId="4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9" l="1"/>
  <c r="I11" i="9"/>
  <c r="I12" i="9"/>
  <c r="I13" i="9"/>
  <c r="I14" i="9"/>
  <c r="I15" i="9"/>
  <c r="I16" i="9"/>
  <c r="I17" i="9"/>
  <c r="K10" i="9"/>
  <c r="K11" i="9"/>
  <c r="K12" i="9"/>
  <c r="K13" i="9"/>
  <c r="K14" i="9"/>
  <c r="K15" i="9"/>
  <c r="K16" i="9"/>
  <c r="K17" i="9"/>
  <c r="K18" i="9"/>
  <c r="K19" i="9"/>
  <c r="K20" i="9"/>
  <c r="K21" i="9"/>
  <c r="K22" i="9"/>
  <c r="J23" i="9"/>
  <c r="K23" i="9"/>
  <c r="H11" i="9"/>
  <c r="H12" i="9"/>
  <c r="H13" i="9"/>
  <c r="H14" i="9"/>
  <c r="H15" i="9"/>
  <c r="H16" i="9"/>
  <c r="H17" i="9"/>
  <c r="H18" i="9"/>
  <c r="F11" i="9"/>
  <c r="F12" i="9"/>
  <c r="F13" i="9"/>
  <c r="F14" i="9"/>
  <c r="F15" i="9"/>
  <c r="F16" i="9"/>
  <c r="F17" i="9"/>
  <c r="F18" i="9"/>
  <c r="D20" i="9"/>
  <c r="J20" i="9" s="1"/>
  <c r="D21" i="9"/>
  <c r="J21" i="9" s="1"/>
  <c r="D22" i="9"/>
  <c r="J22" i="9" s="1"/>
  <c r="D23" i="9"/>
  <c r="D10" i="9"/>
  <c r="J10" i="9" s="1"/>
  <c r="D11" i="9"/>
  <c r="G11" i="9" s="1"/>
  <c r="D12" i="9"/>
  <c r="J12" i="9" s="1"/>
  <c r="D13" i="9"/>
  <c r="G14" i="9" s="1"/>
  <c r="D14" i="9"/>
  <c r="J14" i="9" s="1"/>
  <c r="D15" i="9"/>
  <c r="G15" i="9" s="1"/>
  <c r="D16" i="9"/>
  <c r="J16" i="9" s="1"/>
  <c r="D17" i="9"/>
  <c r="G18" i="9" s="1"/>
  <c r="D18" i="9"/>
  <c r="J18" i="9" s="1"/>
  <c r="G17" i="9" l="1"/>
  <c r="G13" i="9"/>
  <c r="J17" i="9"/>
  <c r="J15" i="9"/>
  <c r="J13" i="9"/>
  <c r="J11" i="9"/>
  <c r="G16" i="9"/>
  <c r="G12" i="9"/>
  <c r="I18" i="9"/>
  <c r="H19" i="9"/>
  <c r="H20" i="9"/>
  <c r="I20" i="9"/>
  <c r="G22" i="9"/>
  <c r="H21" i="9"/>
  <c r="I21" i="9"/>
  <c r="H22" i="9"/>
  <c r="I22" i="9"/>
  <c r="F22" i="9" s="1"/>
  <c r="G24" i="9"/>
  <c r="G23" i="9"/>
  <c r="H23" i="9"/>
  <c r="I23" i="9"/>
  <c r="H24" i="9"/>
  <c r="I24" i="9"/>
  <c r="J24" i="9"/>
  <c r="K24" i="9"/>
  <c r="F25" i="9"/>
  <c r="G25" i="9"/>
  <c r="H25" i="9"/>
  <c r="I25" i="9"/>
  <c r="J25" i="9"/>
  <c r="K25" i="9"/>
  <c r="F26" i="9"/>
  <c r="G26" i="9"/>
  <c r="H26" i="9"/>
  <c r="I26" i="9"/>
  <c r="J26" i="9"/>
  <c r="K26" i="9"/>
  <c r="F27" i="9"/>
  <c r="G27" i="9"/>
  <c r="H27" i="9"/>
  <c r="I27" i="9"/>
  <c r="J27" i="9"/>
  <c r="K27" i="9"/>
  <c r="F28" i="9"/>
  <c r="G28" i="9"/>
  <c r="H28" i="9"/>
  <c r="I28" i="9"/>
  <c r="J28" i="9"/>
  <c r="K28" i="9"/>
  <c r="F29" i="9"/>
  <c r="G29" i="9"/>
  <c r="H29" i="9"/>
  <c r="I29" i="9"/>
  <c r="J29" i="9"/>
  <c r="K29" i="9"/>
  <c r="F30" i="9"/>
  <c r="G30" i="9"/>
  <c r="H30" i="9"/>
  <c r="I30" i="9"/>
  <c r="J30" i="9"/>
  <c r="K30" i="9"/>
  <c r="F31" i="9"/>
  <c r="G31" i="9"/>
  <c r="H31" i="9"/>
  <c r="I31" i="9"/>
  <c r="J31" i="9"/>
  <c r="K31" i="9"/>
  <c r="F32" i="9"/>
  <c r="G32" i="9"/>
  <c r="H32" i="9"/>
  <c r="I32" i="9"/>
  <c r="J32" i="9"/>
  <c r="K32" i="9"/>
  <c r="F33" i="9"/>
  <c r="G33" i="9"/>
  <c r="H33" i="9"/>
  <c r="I33" i="9"/>
  <c r="J33" i="9"/>
  <c r="K33" i="9"/>
  <c r="F34" i="9"/>
  <c r="G34" i="9"/>
  <c r="H34" i="9"/>
  <c r="I34" i="9"/>
  <c r="J34" i="9"/>
  <c r="K34" i="9"/>
  <c r="F35" i="9"/>
  <c r="G35" i="9"/>
  <c r="H35" i="9"/>
  <c r="I35" i="9"/>
  <c r="J35" i="9"/>
  <c r="K35" i="9"/>
  <c r="F36" i="9"/>
  <c r="G36" i="9"/>
  <c r="H36" i="9"/>
  <c r="I36" i="9"/>
  <c r="J36" i="9"/>
  <c r="K36" i="9"/>
  <c r="F37" i="9"/>
  <c r="G37" i="9"/>
  <c r="H37" i="9"/>
  <c r="I37" i="9"/>
  <c r="J37" i="9"/>
  <c r="K37" i="9"/>
  <c r="F38" i="9"/>
  <c r="G38" i="9"/>
  <c r="H38" i="9"/>
  <c r="I38" i="9"/>
  <c r="J38" i="9"/>
  <c r="K38" i="9"/>
  <c r="F39" i="9"/>
  <c r="G39" i="9"/>
  <c r="H39" i="9"/>
  <c r="I39" i="9"/>
  <c r="J39" i="9"/>
  <c r="K39" i="9"/>
  <c r="F40" i="9"/>
  <c r="G40" i="9"/>
  <c r="H40" i="9"/>
  <c r="I40" i="9"/>
  <c r="J40" i="9"/>
  <c r="K40" i="9"/>
  <c r="F41" i="9"/>
  <c r="G41" i="9"/>
  <c r="H41" i="9"/>
  <c r="I41" i="9"/>
  <c r="J41" i="9"/>
  <c r="K41" i="9"/>
  <c r="F42" i="9"/>
  <c r="G42" i="9"/>
  <c r="H42" i="9"/>
  <c r="I42" i="9"/>
  <c r="J42" i="9"/>
  <c r="K42" i="9"/>
  <c r="F43" i="9"/>
  <c r="G43" i="9"/>
  <c r="H43" i="9"/>
  <c r="I43" i="9"/>
  <c r="J43" i="9"/>
  <c r="K43" i="9"/>
  <c r="F44" i="9"/>
  <c r="G44" i="9"/>
  <c r="H44" i="9"/>
  <c r="I44" i="9"/>
  <c r="J44" i="9"/>
  <c r="K44" i="9"/>
  <c r="F45" i="9"/>
  <c r="G45" i="9"/>
  <c r="H45" i="9"/>
  <c r="I45" i="9"/>
  <c r="J45" i="9"/>
  <c r="K45" i="9"/>
  <c r="F46" i="9"/>
  <c r="G46" i="9"/>
  <c r="H46" i="9"/>
  <c r="I46" i="9"/>
  <c r="J46" i="9"/>
  <c r="K46" i="9"/>
  <c r="F47" i="9"/>
  <c r="G47" i="9"/>
  <c r="H47" i="9"/>
  <c r="I47" i="9"/>
  <c r="J47" i="9"/>
  <c r="K47" i="9"/>
  <c r="F48" i="9"/>
  <c r="G48" i="9"/>
  <c r="H48" i="9"/>
  <c r="I48" i="9"/>
  <c r="J48" i="9"/>
  <c r="K48" i="9"/>
  <c r="F49" i="9"/>
  <c r="G49" i="9"/>
  <c r="H49" i="9"/>
  <c r="I49" i="9"/>
  <c r="J49" i="9"/>
  <c r="K49" i="9"/>
  <c r="F50" i="9"/>
  <c r="G50" i="9"/>
  <c r="H50" i="9"/>
  <c r="I50" i="9"/>
  <c r="J50" i="9"/>
  <c r="K50" i="9"/>
  <c r="F51" i="9"/>
  <c r="G51" i="9"/>
  <c r="H51" i="9"/>
  <c r="I51" i="9"/>
  <c r="J51" i="9"/>
  <c r="K51" i="9"/>
  <c r="F52" i="9"/>
  <c r="G52" i="9"/>
  <c r="H52" i="9"/>
  <c r="I52" i="9"/>
  <c r="J52" i="9"/>
  <c r="K52" i="9"/>
  <c r="F53" i="9"/>
  <c r="G53" i="9"/>
  <c r="H53" i="9"/>
  <c r="I53" i="9"/>
  <c r="J53" i="9"/>
  <c r="K53" i="9"/>
  <c r="F54" i="9"/>
  <c r="G54" i="9"/>
  <c r="H54" i="9"/>
  <c r="I54" i="9"/>
  <c r="J54" i="9"/>
  <c r="K54" i="9"/>
  <c r="F55" i="9"/>
  <c r="G55" i="9"/>
  <c r="H55" i="9"/>
  <c r="I55" i="9"/>
  <c r="J55" i="9"/>
  <c r="K55" i="9"/>
  <c r="F56" i="9"/>
  <c r="G56" i="9"/>
  <c r="H56" i="9"/>
  <c r="I56" i="9"/>
  <c r="J56" i="9"/>
  <c r="K56" i="9"/>
  <c r="F57" i="9"/>
  <c r="G57" i="9"/>
  <c r="H57" i="9"/>
  <c r="I57" i="9"/>
  <c r="J57" i="9"/>
  <c r="K57" i="9"/>
  <c r="F58" i="9"/>
  <c r="G58" i="9"/>
  <c r="H58" i="9"/>
  <c r="I58" i="9"/>
  <c r="J58" i="9"/>
  <c r="K58" i="9"/>
  <c r="F59" i="9"/>
  <c r="G59" i="9"/>
  <c r="H59" i="9"/>
  <c r="I59" i="9"/>
  <c r="J59" i="9"/>
  <c r="K59" i="9"/>
  <c r="F60" i="9"/>
  <c r="G60" i="9"/>
  <c r="H60" i="9"/>
  <c r="I60" i="9"/>
  <c r="J60" i="9"/>
  <c r="K60" i="9"/>
  <c r="F61" i="9"/>
  <c r="G61" i="9"/>
  <c r="H61" i="9"/>
  <c r="I61" i="9"/>
  <c r="J61" i="9"/>
  <c r="K61" i="9"/>
  <c r="E62" i="9"/>
  <c r="K62" i="9" s="1"/>
  <c r="F62" i="9"/>
  <c r="G62" i="9"/>
  <c r="I62" i="9"/>
  <c r="J62" i="9"/>
  <c r="E63" i="9"/>
  <c r="F63" i="9"/>
  <c r="G63" i="9"/>
  <c r="I63" i="9"/>
  <c r="J63" i="9"/>
  <c r="K63" i="9"/>
  <c r="E64" i="9"/>
  <c r="H64" i="9" s="1"/>
  <c r="F64" i="9"/>
  <c r="G64" i="9"/>
  <c r="I64" i="9"/>
  <c r="J64" i="9"/>
  <c r="K64" i="9"/>
  <c r="E65" i="9"/>
  <c r="F65" i="9"/>
  <c r="G65" i="9"/>
  <c r="H65" i="9"/>
  <c r="I65" i="9"/>
  <c r="J65" i="9"/>
  <c r="K65" i="9"/>
  <c r="E66" i="9"/>
  <c r="K66" i="9" s="1"/>
  <c r="F66" i="9"/>
  <c r="G66" i="9"/>
  <c r="I66" i="9"/>
  <c r="J66" i="9"/>
  <c r="E67" i="9"/>
  <c r="F67" i="9"/>
  <c r="G67" i="9"/>
  <c r="I67" i="9"/>
  <c r="J67" i="9"/>
  <c r="K67" i="9"/>
  <c r="E68" i="9"/>
  <c r="H68" i="9" s="1"/>
  <c r="F68" i="9"/>
  <c r="G68" i="9"/>
  <c r="I68" i="9"/>
  <c r="J68" i="9"/>
  <c r="K68" i="9"/>
  <c r="E69" i="9"/>
  <c r="F69" i="9"/>
  <c r="G69" i="9"/>
  <c r="H69" i="9"/>
  <c r="I69" i="9"/>
  <c r="J69" i="9"/>
  <c r="K69" i="9"/>
  <c r="E70" i="9"/>
  <c r="K70" i="9" s="1"/>
  <c r="F70" i="9"/>
  <c r="G70" i="9"/>
  <c r="I70" i="9"/>
  <c r="J70" i="9"/>
  <c r="F24" i="9" l="1"/>
  <c r="F23" i="9"/>
  <c r="F21" i="9"/>
  <c r="H70" i="9"/>
  <c r="H66" i="9"/>
  <c r="H62" i="9"/>
  <c r="H67" i="9"/>
  <c r="H63" i="9"/>
  <c r="G21" i="9"/>
  <c r="F67" i="7"/>
  <c r="F68" i="7"/>
  <c r="G68" i="7" s="1"/>
  <c r="F69" i="7"/>
  <c r="F70" i="7"/>
  <c r="F71" i="7"/>
  <c r="G71" i="7" s="1"/>
  <c r="F72" i="7"/>
  <c r="F73" i="7"/>
  <c r="F74" i="7"/>
  <c r="F75" i="7"/>
  <c r="H8" i="7"/>
  <c r="H12" i="7"/>
  <c r="F7" i="7"/>
  <c r="G7" i="7" s="1"/>
  <c r="F8" i="7"/>
  <c r="F9" i="7"/>
  <c r="H9" i="7" s="1"/>
  <c r="F10" i="7"/>
  <c r="H10" i="7" s="1"/>
  <c r="F11" i="7"/>
  <c r="H11" i="7" s="1"/>
  <c r="F12" i="7"/>
  <c r="F13" i="7"/>
  <c r="H13" i="7" s="1"/>
  <c r="F14" i="7"/>
  <c r="H14" i="7" s="1"/>
  <c r="B7" i="7"/>
  <c r="D7" i="7" s="1"/>
  <c r="B8" i="7"/>
  <c r="D8" i="7" s="1"/>
  <c r="B9" i="7"/>
  <c r="D9" i="7" s="1"/>
  <c r="B10" i="7"/>
  <c r="D10" i="7" s="1"/>
  <c r="B11" i="7"/>
  <c r="D11" i="7" s="1"/>
  <c r="B12" i="7"/>
  <c r="D12" i="7" s="1"/>
  <c r="B13" i="7"/>
  <c r="D13" i="7" s="1"/>
  <c r="B14" i="7"/>
  <c r="D14" i="7" s="1"/>
  <c r="B15" i="7"/>
  <c r="B16" i="7"/>
  <c r="B17" i="7"/>
  <c r="B18" i="7"/>
  <c r="D18" i="7" s="1"/>
  <c r="B19" i="7"/>
  <c r="B20" i="7"/>
  <c r="B21" i="7"/>
  <c r="B22" i="7"/>
  <c r="D22" i="7" s="1"/>
  <c r="B23" i="7"/>
  <c r="B24" i="7"/>
  <c r="B25" i="7"/>
  <c r="B26" i="7"/>
  <c r="C27" i="7" s="1"/>
  <c r="B27" i="7"/>
  <c r="B28" i="7"/>
  <c r="B29" i="7"/>
  <c r="B30" i="7"/>
  <c r="C30" i="7" s="1"/>
  <c r="B31" i="7"/>
  <c r="B32" i="7"/>
  <c r="B33" i="7"/>
  <c r="B34" i="7"/>
  <c r="D34" i="7" s="1"/>
  <c r="B35" i="7"/>
  <c r="B36" i="7"/>
  <c r="B37" i="7"/>
  <c r="B38" i="7"/>
  <c r="D38" i="7" s="1"/>
  <c r="B39" i="7"/>
  <c r="B40" i="7"/>
  <c r="B41" i="7"/>
  <c r="B42" i="7"/>
  <c r="C43" i="7" s="1"/>
  <c r="B43" i="7"/>
  <c r="B44" i="7"/>
  <c r="B45" i="7"/>
  <c r="B46" i="7"/>
  <c r="C46" i="7" s="1"/>
  <c r="B47" i="7"/>
  <c r="B48" i="7"/>
  <c r="B49" i="7"/>
  <c r="B50" i="7"/>
  <c r="D50" i="7" s="1"/>
  <c r="B51" i="7"/>
  <c r="B52" i="7"/>
  <c r="B53" i="7"/>
  <c r="B54" i="7"/>
  <c r="D54" i="7" s="1"/>
  <c r="B55" i="7"/>
  <c r="B56" i="7"/>
  <c r="B57" i="7"/>
  <c r="B58" i="7"/>
  <c r="C59" i="7" s="1"/>
  <c r="B59" i="7"/>
  <c r="B60" i="7"/>
  <c r="B61" i="7"/>
  <c r="B62" i="7"/>
  <c r="C62" i="7" s="1"/>
  <c r="B63" i="7"/>
  <c r="B64" i="7"/>
  <c r="B65" i="7"/>
  <c r="B66" i="7"/>
  <c r="D66" i="7" s="1"/>
  <c r="B67" i="7"/>
  <c r="B68" i="7"/>
  <c r="D68" i="7" s="1"/>
  <c r="B69" i="7"/>
  <c r="D69" i="7" s="1"/>
  <c r="B70" i="7"/>
  <c r="C71" i="7" s="1"/>
  <c r="B71" i="7"/>
  <c r="D71" i="7" s="1"/>
  <c r="B72" i="7"/>
  <c r="D72" i="7" s="1"/>
  <c r="B73" i="7"/>
  <c r="D73" i="7" s="1"/>
  <c r="B74" i="7"/>
  <c r="C75" i="7" s="1"/>
  <c r="B75" i="7"/>
  <c r="D75" i="7" s="1"/>
  <c r="B6" i="7"/>
  <c r="C73" i="7"/>
  <c r="C72" i="7"/>
  <c r="C69" i="7"/>
  <c r="C68" i="7"/>
  <c r="D67" i="7"/>
  <c r="F66" i="7"/>
  <c r="F65" i="7"/>
  <c r="D65" i="7"/>
  <c r="C65" i="7"/>
  <c r="F64" i="7"/>
  <c r="H64" i="7" s="1"/>
  <c r="D64" i="7"/>
  <c r="C64" i="7"/>
  <c r="F63" i="7"/>
  <c r="D63" i="7"/>
  <c r="F62" i="7"/>
  <c r="F61" i="7"/>
  <c r="D61" i="7"/>
  <c r="C61" i="7"/>
  <c r="F60" i="7"/>
  <c r="G60" i="7" s="1"/>
  <c r="D60" i="7"/>
  <c r="C60" i="7"/>
  <c r="F59" i="7"/>
  <c r="D59" i="7"/>
  <c r="F58" i="7"/>
  <c r="F57" i="7"/>
  <c r="D57" i="7"/>
  <c r="C57" i="7"/>
  <c r="F56" i="7"/>
  <c r="D56" i="7"/>
  <c r="C56" i="7"/>
  <c r="F55" i="7"/>
  <c r="H56" i="7" s="1"/>
  <c r="D55" i="7"/>
  <c r="F54" i="7"/>
  <c r="F53" i="7"/>
  <c r="D53" i="7"/>
  <c r="C53" i="7"/>
  <c r="F52" i="7"/>
  <c r="D52" i="7"/>
  <c r="C52" i="7"/>
  <c r="F51" i="7"/>
  <c r="D51" i="7"/>
  <c r="F50" i="7"/>
  <c r="F49" i="7"/>
  <c r="D49" i="7"/>
  <c r="C49" i="7"/>
  <c r="F48" i="7"/>
  <c r="H48" i="7" s="1"/>
  <c r="D48" i="7"/>
  <c r="C48" i="7"/>
  <c r="F47" i="7"/>
  <c r="D47" i="7"/>
  <c r="F46" i="7"/>
  <c r="H47" i="7" s="1"/>
  <c r="F45" i="7"/>
  <c r="D45" i="7"/>
  <c r="C45" i="7"/>
  <c r="F44" i="7"/>
  <c r="H44" i="7" s="1"/>
  <c r="D44" i="7"/>
  <c r="C44" i="7"/>
  <c r="F43" i="7"/>
  <c r="D43" i="7"/>
  <c r="F42" i="7"/>
  <c r="F41" i="7"/>
  <c r="D41" i="7"/>
  <c r="C41" i="7"/>
  <c r="F40" i="7"/>
  <c r="D40" i="7"/>
  <c r="C40" i="7"/>
  <c r="F39" i="7"/>
  <c r="D39" i="7"/>
  <c r="F38" i="7"/>
  <c r="F37" i="7"/>
  <c r="D37" i="7"/>
  <c r="C37" i="7"/>
  <c r="F36" i="7"/>
  <c r="D36" i="7"/>
  <c r="C36" i="7"/>
  <c r="F35" i="7"/>
  <c r="G35" i="7" s="1"/>
  <c r="D35" i="7"/>
  <c r="F34" i="7"/>
  <c r="F33" i="7"/>
  <c r="H33" i="7" s="1"/>
  <c r="D33" i="7"/>
  <c r="C33" i="7"/>
  <c r="G32" i="7"/>
  <c r="F32" i="7"/>
  <c r="H32" i="7" s="1"/>
  <c r="D32" i="7"/>
  <c r="C32" i="7"/>
  <c r="F31" i="7"/>
  <c r="G31" i="7" s="1"/>
  <c r="D31" i="7"/>
  <c r="F30" i="7"/>
  <c r="D30" i="7"/>
  <c r="G29" i="7"/>
  <c r="F29" i="7"/>
  <c r="D29" i="7"/>
  <c r="C29" i="7"/>
  <c r="F28" i="7"/>
  <c r="H28" i="7" s="1"/>
  <c r="D28" i="7"/>
  <c r="C28" i="7"/>
  <c r="F27" i="7"/>
  <c r="D27" i="7"/>
  <c r="F26" i="7"/>
  <c r="H27" i="7" s="1"/>
  <c r="F25" i="7"/>
  <c r="D25" i="7"/>
  <c r="C25" i="7"/>
  <c r="F24" i="7"/>
  <c r="D24" i="7"/>
  <c r="C24" i="7"/>
  <c r="F23" i="7"/>
  <c r="G23" i="7" s="1"/>
  <c r="D23" i="7"/>
  <c r="F22" i="7"/>
  <c r="F21" i="7"/>
  <c r="D21" i="7"/>
  <c r="C21" i="7"/>
  <c r="F20" i="7"/>
  <c r="G20" i="7" s="1"/>
  <c r="D20" i="7"/>
  <c r="C20" i="7"/>
  <c r="F19" i="7"/>
  <c r="D19" i="7"/>
  <c r="F18" i="7"/>
  <c r="F17" i="7"/>
  <c r="D17" i="7"/>
  <c r="C17" i="7"/>
  <c r="G16" i="7"/>
  <c r="F16" i="7"/>
  <c r="D16" i="7"/>
  <c r="C16" i="7"/>
  <c r="H15" i="7"/>
  <c r="F15" i="7"/>
  <c r="G15" i="7" s="1"/>
  <c r="D15" i="7"/>
  <c r="C13" i="7"/>
  <c r="C12" i="7"/>
  <c r="C9" i="7"/>
  <c r="C8" i="7"/>
  <c r="C7" i="7"/>
  <c r="G14" i="7" l="1"/>
  <c r="H21" i="7"/>
  <c r="G27" i="7"/>
  <c r="G33" i="7"/>
  <c r="H51" i="7"/>
  <c r="G11" i="7"/>
  <c r="G75" i="7"/>
  <c r="H68" i="7"/>
  <c r="G19" i="7"/>
  <c r="H31" i="7"/>
  <c r="H35" i="7"/>
  <c r="H41" i="7"/>
  <c r="H52" i="7"/>
  <c r="H55" i="7"/>
  <c r="H61" i="7"/>
  <c r="G10" i="7"/>
  <c r="D74" i="7"/>
  <c r="D70" i="7"/>
  <c r="G74" i="7"/>
  <c r="H71" i="7"/>
  <c r="H17" i="7"/>
  <c r="H24" i="7"/>
  <c r="H37" i="7"/>
  <c r="G39" i="7"/>
  <c r="G40" i="7"/>
  <c r="H57" i="7"/>
  <c r="G59" i="7"/>
  <c r="G13" i="7"/>
  <c r="G9" i="7"/>
  <c r="G73" i="7"/>
  <c r="G69" i="7"/>
  <c r="G70" i="7"/>
  <c r="H36" i="7"/>
  <c r="G37" i="7"/>
  <c r="G57" i="7"/>
  <c r="C11" i="7"/>
  <c r="G12" i="7"/>
  <c r="G8" i="7"/>
  <c r="H73" i="7"/>
  <c r="H72" i="7"/>
  <c r="G72" i="7"/>
  <c r="H75" i="7"/>
  <c r="H74" i="7"/>
  <c r="H70" i="7"/>
  <c r="H69" i="7"/>
  <c r="H67" i="7"/>
  <c r="H16" i="7"/>
  <c r="G17" i="7"/>
  <c r="H20" i="7"/>
  <c r="G21" i="7"/>
  <c r="G24" i="7"/>
  <c r="H25" i="7"/>
  <c r="H39" i="7"/>
  <c r="H40" i="7"/>
  <c r="G41" i="7"/>
  <c r="G43" i="7"/>
  <c r="G44" i="7"/>
  <c r="H45" i="7"/>
  <c r="C55" i="7"/>
  <c r="C58" i="7"/>
  <c r="H60" i="7"/>
  <c r="G61" i="7"/>
  <c r="G63" i="7"/>
  <c r="G64" i="7"/>
  <c r="H65" i="7"/>
  <c r="G67" i="7"/>
  <c r="H19" i="7"/>
  <c r="H23" i="7"/>
  <c r="G25" i="7"/>
  <c r="G28" i="7"/>
  <c r="H29" i="7"/>
  <c r="C39" i="7"/>
  <c r="C42" i="7"/>
  <c r="G45" i="7"/>
  <c r="G47" i="7"/>
  <c r="G48" i="7"/>
  <c r="H49" i="7"/>
  <c r="G51" i="7"/>
  <c r="G52" i="7"/>
  <c r="H53" i="7"/>
  <c r="H59" i="7"/>
  <c r="D62" i="7"/>
  <c r="G65" i="7"/>
  <c r="C23" i="7"/>
  <c r="C26" i="7"/>
  <c r="G36" i="7"/>
  <c r="H43" i="7"/>
  <c r="D46" i="7"/>
  <c r="G49" i="7"/>
  <c r="G53" i="7"/>
  <c r="G55" i="7"/>
  <c r="G56" i="7"/>
  <c r="H63" i="7"/>
  <c r="C15" i="7"/>
  <c r="C19" i="7"/>
  <c r="C22" i="7"/>
  <c r="D26" i="7"/>
  <c r="C35" i="7"/>
  <c r="C38" i="7"/>
  <c r="D42" i="7"/>
  <c r="C51" i="7"/>
  <c r="C54" i="7"/>
  <c r="D58" i="7"/>
  <c r="C67" i="7"/>
  <c r="C10" i="7"/>
  <c r="C14" i="7"/>
  <c r="C18" i="7"/>
  <c r="C31" i="7"/>
  <c r="C34" i="7"/>
  <c r="C47" i="7"/>
  <c r="C50" i="7"/>
  <c r="C63" i="7"/>
  <c r="C66" i="7"/>
  <c r="C70" i="7"/>
  <c r="C74" i="7"/>
  <c r="G18" i="7"/>
  <c r="G22" i="7"/>
  <c r="G26" i="7"/>
  <c r="G30" i="7"/>
  <c r="G34" i="7"/>
  <c r="G38" i="7"/>
  <c r="G42" i="7"/>
  <c r="G46" i="7"/>
  <c r="G50" i="7"/>
  <c r="G54" i="7"/>
  <c r="G58" i="7"/>
  <c r="G62" i="7"/>
  <c r="G66" i="7"/>
  <c r="H18" i="7"/>
  <c r="H22" i="7"/>
  <c r="H26" i="7"/>
  <c r="H30" i="7"/>
  <c r="H34" i="7"/>
  <c r="H38" i="7"/>
  <c r="H42" i="7"/>
  <c r="H46" i="7"/>
  <c r="H50" i="7"/>
  <c r="H54" i="7"/>
  <c r="H58" i="7"/>
  <c r="H62" i="7"/>
  <c r="H66" i="7"/>
  <c r="C6" i="1"/>
  <c r="I6" i="2"/>
  <c r="E7" i="1" l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" i="1"/>
  <c r="G46" i="3" l="1"/>
  <c r="E15" i="5"/>
  <c r="C75" i="2" s="1"/>
  <c r="E75" i="2" s="1"/>
  <c r="E14" i="5"/>
  <c r="C74" i="2" s="1"/>
  <c r="E74" i="2" s="1"/>
  <c r="E13" i="5"/>
  <c r="C73" i="2" s="1"/>
  <c r="E73" i="2" s="1"/>
  <c r="E12" i="5"/>
  <c r="C72" i="2" s="1"/>
  <c r="E72" i="2" s="1"/>
  <c r="E11" i="5"/>
  <c r="C71" i="2" s="1"/>
  <c r="E71" i="2" s="1"/>
  <c r="E10" i="5"/>
  <c r="C70" i="2" s="1"/>
  <c r="E70" i="2" s="1"/>
  <c r="E9" i="5"/>
  <c r="C69" i="2" s="1"/>
  <c r="E69" i="2" s="1"/>
  <c r="E8" i="5"/>
  <c r="C68" i="2" s="1"/>
  <c r="E68" i="2" s="1"/>
  <c r="E7" i="5"/>
  <c r="C67" i="2" s="1"/>
  <c r="E67" i="2" s="1"/>
  <c r="E6" i="5"/>
  <c r="C66" i="2" s="1"/>
  <c r="E66" i="2" s="1"/>
  <c r="F6" i="5"/>
  <c r="B66" i="3" s="1"/>
  <c r="E5" i="5"/>
  <c r="C65" i="2" s="1"/>
  <c r="E65" i="2" s="1"/>
  <c r="F15" i="5"/>
  <c r="B75" i="3" s="1"/>
  <c r="F5" i="5"/>
  <c r="B65" i="3" s="1"/>
  <c r="F7" i="5"/>
  <c r="B67" i="3" s="1"/>
  <c r="F8" i="5"/>
  <c r="B68" i="3" s="1"/>
  <c r="F9" i="5"/>
  <c r="B69" i="3" s="1"/>
  <c r="F10" i="5"/>
  <c r="B70" i="3" s="1"/>
  <c r="F11" i="5"/>
  <c r="B71" i="3" s="1"/>
  <c r="F12" i="5"/>
  <c r="B72" i="3" s="1"/>
  <c r="E56" i="2"/>
  <c r="E57" i="2"/>
  <c r="E58" i="2"/>
  <c r="E59" i="2"/>
  <c r="E60" i="2"/>
  <c r="E61" i="2"/>
  <c r="E62" i="2"/>
  <c r="E63" i="2"/>
  <c r="E64" i="2"/>
  <c r="E55" i="2"/>
  <c r="E7" i="2"/>
  <c r="E8" i="2"/>
  <c r="E9" i="2"/>
  <c r="I9" i="2" s="1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I25" i="2" s="1"/>
  <c r="E26" i="2"/>
  <c r="E27" i="2"/>
  <c r="E28" i="2"/>
  <c r="E29" i="2"/>
  <c r="I29" i="2" s="1"/>
  <c r="E30" i="2"/>
  <c r="E31" i="2"/>
  <c r="E32" i="2"/>
  <c r="E33" i="2"/>
  <c r="I33" i="2" s="1"/>
  <c r="E34" i="2"/>
  <c r="E35" i="2"/>
  <c r="E36" i="2"/>
  <c r="E37" i="2"/>
  <c r="I37" i="2" s="1"/>
  <c r="E38" i="2"/>
  <c r="E39" i="2"/>
  <c r="E40" i="2"/>
  <c r="E41" i="2"/>
  <c r="I41" i="2" s="1"/>
  <c r="E42" i="2"/>
  <c r="E43" i="2"/>
  <c r="E44" i="2"/>
  <c r="E45" i="2"/>
  <c r="I45" i="2" s="1"/>
  <c r="E46" i="2"/>
  <c r="E47" i="2"/>
  <c r="E48" i="2"/>
  <c r="E49" i="2"/>
  <c r="I49" i="2" s="1"/>
  <c r="E50" i="2"/>
  <c r="E51" i="2"/>
  <c r="E52" i="2"/>
  <c r="E53" i="2"/>
  <c r="I53" i="2" s="1"/>
  <c r="E54" i="2"/>
  <c r="E6" i="2"/>
  <c r="I21" i="2" l="1"/>
  <c r="I17" i="2"/>
  <c r="I52" i="2"/>
  <c r="I48" i="2"/>
  <c r="I44" i="2"/>
  <c r="I40" i="2"/>
  <c r="I36" i="2"/>
  <c r="I32" i="2"/>
  <c r="I28" i="2"/>
  <c r="I24" i="2"/>
  <c r="I20" i="2"/>
  <c r="I16" i="2"/>
  <c r="I12" i="2"/>
  <c r="I8" i="2"/>
  <c r="I13" i="2"/>
  <c r="I54" i="2"/>
  <c r="I50" i="2"/>
  <c r="I46" i="2"/>
  <c r="I42" i="2"/>
  <c r="I38" i="2"/>
  <c r="I34" i="2"/>
  <c r="I30" i="2"/>
  <c r="I26" i="2"/>
  <c r="I22" i="2"/>
  <c r="I18" i="2"/>
  <c r="I14" i="2"/>
  <c r="I10" i="2"/>
  <c r="I55" i="2"/>
  <c r="I51" i="2"/>
  <c r="I47" i="2"/>
  <c r="I43" i="2"/>
  <c r="I39" i="2"/>
  <c r="I35" i="2"/>
  <c r="I31" i="2"/>
  <c r="I27" i="2"/>
  <c r="I23" i="2"/>
  <c r="I19" i="2"/>
  <c r="I15" i="2"/>
  <c r="I11" i="2"/>
  <c r="I7" i="2"/>
  <c r="I62" i="2"/>
  <c r="C7" i="1" l="1"/>
  <c r="F14" i="5"/>
  <c r="B74" i="3" s="1"/>
  <c r="F13" i="5"/>
  <c r="B73" i="3" s="1"/>
  <c r="E66" i="3"/>
  <c r="G75" i="3" l="1"/>
  <c r="E75" i="3"/>
  <c r="H75" i="3" s="1"/>
  <c r="E75" i="1" s="1"/>
  <c r="G74" i="3"/>
  <c r="E74" i="3"/>
  <c r="H74" i="3" s="1"/>
  <c r="E74" i="1" s="1"/>
  <c r="G73" i="3"/>
  <c r="E73" i="3"/>
  <c r="H73" i="3" s="1"/>
  <c r="E73" i="1" s="1"/>
  <c r="G72" i="3"/>
  <c r="E72" i="3"/>
  <c r="H72" i="3" s="1"/>
  <c r="E72" i="1" s="1"/>
  <c r="G71" i="3"/>
  <c r="E71" i="3"/>
  <c r="H71" i="3" s="1"/>
  <c r="E71" i="1" s="1"/>
  <c r="G70" i="3"/>
  <c r="E70" i="3"/>
  <c r="H70" i="3" s="1"/>
  <c r="E70" i="1" s="1"/>
  <c r="G69" i="3"/>
  <c r="E69" i="3"/>
  <c r="H69" i="3" s="1"/>
  <c r="E69" i="1" s="1"/>
  <c r="G68" i="3"/>
  <c r="E68" i="3"/>
  <c r="H68" i="3" s="1"/>
  <c r="E68" i="1" s="1"/>
  <c r="G67" i="3"/>
  <c r="E67" i="3"/>
  <c r="H67" i="3" s="1"/>
  <c r="E67" i="1" s="1"/>
  <c r="G66" i="3"/>
  <c r="H66" i="3"/>
  <c r="E66" i="1" s="1"/>
  <c r="G65" i="3"/>
  <c r="H65" i="3" s="1"/>
  <c r="G64" i="3"/>
  <c r="H64" i="3" s="1"/>
  <c r="G63" i="3"/>
  <c r="H63" i="3" s="1"/>
  <c r="G62" i="3"/>
  <c r="H62" i="3" s="1"/>
  <c r="G61" i="3"/>
  <c r="H61" i="3" s="1"/>
  <c r="G60" i="3"/>
  <c r="H60" i="3" s="1"/>
  <c r="G59" i="3"/>
  <c r="H59" i="3" s="1"/>
  <c r="G58" i="3"/>
  <c r="H58" i="3" s="1"/>
  <c r="G57" i="3"/>
  <c r="H57" i="3" s="1"/>
  <c r="G56" i="3"/>
  <c r="H56" i="3" s="1"/>
  <c r="G55" i="3"/>
  <c r="H55" i="3" s="1"/>
  <c r="F55" i="3"/>
  <c r="G54" i="3"/>
  <c r="H54" i="3" s="1"/>
  <c r="F54" i="3"/>
  <c r="G53" i="3"/>
  <c r="H53" i="3" s="1"/>
  <c r="F53" i="3"/>
  <c r="G52" i="3"/>
  <c r="H52" i="3" s="1"/>
  <c r="F52" i="3"/>
  <c r="G51" i="3"/>
  <c r="H51" i="3" s="1"/>
  <c r="F51" i="3"/>
  <c r="G50" i="3"/>
  <c r="H50" i="3" s="1"/>
  <c r="F50" i="3"/>
  <c r="G49" i="3"/>
  <c r="H49" i="3" s="1"/>
  <c r="F49" i="3"/>
  <c r="G48" i="3"/>
  <c r="H48" i="3" s="1"/>
  <c r="F48" i="3"/>
  <c r="G47" i="3"/>
  <c r="H47" i="3" s="1"/>
  <c r="F47" i="3"/>
  <c r="H46" i="3"/>
  <c r="F46" i="3"/>
  <c r="F45" i="3"/>
  <c r="H45" i="3" s="1"/>
  <c r="F44" i="3"/>
  <c r="H44" i="3" s="1"/>
  <c r="F43" i="3"/>
  <c r="H43" i="3" s="1"/>
  <c r="F42" i="3"/>
  <c r="H42" i="3" s="1"/>
  <c r="F41" i="3"/>
  <c r="H41" i="3" s="1"/>
  <c r="F40" i="3"/>
  <c r="H40" i="3" s="1"/>
  <c r="F39" i="3"/>
  <c r="H39" i="3" s="1"/>
  <c r="F38" i="3"/>
  <c r="H38" i="3" s="1"/>
  <c r="F37" i="3"/>
  <c r="H37" i="3" s="1"/>
  <c r="F36" i="3"/>
  <c r="H36" i="3" s="1"/>
  <c r="F35" i="3"/>
  <c r="H35" i="3" s="1"/>
  <c r="F34" i="3"/>
  <c r="H34" i="3" s="1"/>
  <c r="F33" i="3"/>
  <c r="H33" i="3" s="1"/>
  <c r="F32" i="3"/>
  <c r="H32" i="3" s="1"/>
  <c r="F31" i="3"/>
  <c r="H31" i="3" s="1"/>
  <c r="F30" i="3"/>
  <c r="H30" i="3" s="1"/>
  <c r="F29" i="3"/>
  <c r="H29" i="3" s="1"/>
  <c r="F28" i="3"/>
  <c r="H28" i="3" s="1"/>
  <c r="F27" i="3"/>
  <c r="H27" i="3" s="1"/>
  <c r="F26" i="3"/>
  <c r="H26" i="3" s="1"/>
  <c r="F25" i="3"/>
  <c r="H25" i="3" s="1"/>
  <c r="F24" i="3"/>
  <c r="H24" i="3" s="1"/>
  <c r="F23" i="3"/>
  <c r="H23" i="3" s="1"/>
  <c r="F22" i="3"/>
  <c r="H22" i="3" s="1"/>
  <c r="F21" i="3"/>
  <c r="H21" i="3" s="1"/>
  <c r="F20" i="3"/>
  <c r="H20" i="3" s="1"/>
  <c r="F19" i="3"/>
  <c r="H19" i="3" s="1"/>
  <c r="F18" i="3"/>
  <c r="H18" i="3" s="1"/>
  <c r="F17" i="3"/>
  <c r="H17" i="3" s="1"/>
  <c r="F16" i="3"/>
  <c r="H16" i="3" s="1"/>
  <c r="F15" i="3"/>
  <c r="H15" i="3" s="1"/>
  <c r="F14" i="3"/>
  <c r="H14" i="3" s="1"/>
  <c r="F13" i="3"/>
  <c r="H13" i="3" s="1"/>
  <c r="F12" i="3"/>
  <c r="H12" i="3" s="1"/>
  <c r="F11" i="3"/>
  <c r="H11" i="3" s="1"/>
  <c r="F10" i="3"/>
  <c r="H10" i="3" s="1"/>
  <c r="F9" i="3"/>
  <c r="H9" i="3" s="1"/>
  <c r="F8" i="3"/>
  <c r="H8" i="3" s="1"/>
  <c r="F7" i="3"/>
  <c r="H7" i="3" s="1"/>
  <c r="F75" i="2"/>
  <c r="F74" i="2"/>
  <c r="F73" i="2"/>
  <c r="F72" i="2"/>
  <c r="G72" i="2"/>
  <c r="F71" i="2"/>
  <c r="F70" i="2"/>
  <c r="F69" i="2"/>
  <c r="F68" i="2"/>
  <c r="F67" i="2"/>
  <c r="F66" i="2"/>
  <c r="G66" i="2"/>
  <c r="F65" i="2"/>
  <c r="F64" i="2"/>
  <c r="F63" i="2"/>
  <c r="F62" i="2"/>
  <c r="F61" i="2"/>
  <c r="F60" i="2"/>
  <c r="F59" i="2"/>
  <c r="F58" i="2"/>
  <c r="F57" i="2"/>
  <c r="F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G68" i="2" l="1"/>
  <c r="G71" i="2"/>
  <c r="G73" i="2"/>
  <c r="G69" i="2"/>
  <c r="G74" i="2"/>
  <c r="G67" i="2"/>
  <c r="G70" i="2"/>
  <c r="G75" i="2"/>
  <c r="G6" i="1" l="1"/>
  <c r="B6" i="1" l="1"/>
  <c r="B7" i="1" l="1"/>
  <c r="B8" i="1" l="1"/>
  <c r="C8" i="1" l="1"/>
  <c r="B9" i="1"/>
  <c r="C9" i="1" l="1"/>
  <c r="B10" i="1"/>
  <c r="C10" i="1" l="1"/>
  <c r="B11" i="1"/>
  <c r="C11" i="1" l="1"/>
  <c r="B12" i="1"/>
  <c r="C12" i="1" l="1"/>
  <c r="B13" i="1"/>
  <c r="C13" i="1" l="1"/>
  <c r="B14" i="1"/>
  <c r="C14" i="1" l="1"/>
  <c r="B15" i="1"/>
  <c r="C15" i="1" l="1"/>
  <c r="B16" i="1"/>
  <c r="C16" i="1" l="1"/>
  <c r="B17" i="1"/>
  <c r="C17" i="1" l="1"/>
  <c r="B18" i="1"/>
  <c r="C18" i="1" l="1"/>
  <c r="B19" i="1"/>
  <c r="C19" i="1" l="1"/>
  <c r="B20" i="1"/>
  <c r="C20" i="1" l="1"/>
  <c r="B21" i="1"/>
  <c r="C21" i="1" l="1"/>
  <c r="B22" i="1"/>
  <c r="C22" i="1" l="1"/>
  <c r="B23" i="1"/>
  <c r="C23" i="1" l="1"/>
  <c r="B24" i="1"/>
  <c r="C24" i="1" l="1"/>
  <c r="B25" i="1"/>
  <c r="C25" i="1" l="1"/>
  <c r="B26" i="1"/>
  <c r="C26" i="1" l="1"/>
  <c r="B27" i="1"/>
  <c r="C27" i="1" l="1"/>
  <c r="B28" i="1"/>
  <c r="C28" i="1" l="1"/>
  <c r="B29" i="1"/>
  <c r="C29" i="1" l="1"/>
  <c r="B30" i="1"/>
  <c r="C30" i="1" l="1"/>
  <c r="B31" i="1"/>
  <c r="C31" i="1" l="1"/>
  <c r="B32" i="1"/>
  <c r="C32" i="1" l="1"/>
  <c r="B33" i="1"/>
  <c r="C33" i="1" l="1"/>
  <c r="B34" i="1"/>
  <c r="C34" i="1" l="1"/>
  <c r="B35" i="1"/>
  <c r="D35" i="1"/>
  <c r="D34" i="1" l="1"/>
  <c r="D33" i="1" s="1"/>
  <c r="D32" i="1" s="1"/>
  <c r="D31" i="1" s="1"/>
  <c r="D30" i="1" s="1"/>
  <c r="D29" i="1" s="1"/>
  <c r="D28" i="1" s="1"/>
  <c r="D27" i="1" s="1"/>
  <c r="D26" i="1" s="1"/>
  <c r="D25" i="1" s="1"/>
  <c r="D24" i="1" s="1"/>
  <c r="D23" i="1" s="1"/>
  <c r="D22" i="1" s="1"/>
  <c r="D21" i="1" s="1"/>
  <c r="D20" i="1" s="1"/>
  <c r="D19" i="1" s="1"/>
  <c r="D18" i="1" s="1"/>
  <c r="D17" i="1" s="1"/>
  <c r="D16" i="1" s="1"/>
  <c r="D15" i="1" s="1"/>
  <c r="D14" i="1" s="1"/>
  <c r="D13" i="1" s="1"/>
  <c r="D12" i="1" s="1"/>
  <c r="D11" i="1" s="1"/>
  <c r="D10" i="1" s="1"/>
  <c r="D9" i="1" s="1"/>
  <c r="D8" i="1" s="1"/>
  <c r="D7" i="1" s="1"/>
  <c r="D6" i="1" s="1"/>
  <c r="D36" i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D55" i="1" s="1"/>
  <c r="D56" i="1" s="1"/>
  <c r="D57" i="1" s="1"/>
  <c r="D58" i="1" s="1"/>
  <c r="D59" i="1" s="1"/>
  <c r="D60" i="1" s="1"/>
  <c r="D61" i="1" s="1"/>
  <c r="D62" i="1" s="1"/>
  <c r="D63" i="1" s="1"/>
  <c r="D64" i="1" s="1"/>
  <c r="D65" i="1" s="1"/>
  <c r="D66" i="1" s="1"/>
  <c r="D67" i="1" s="1"/>
  <c r="D68" i="1" s="1"/>
  <c r="D69" i="1" s="1"/>
  <c r="D70" i="1" s="1"/>
  <c r="D71" i="1" s="1"/>
  <c r="D72" i="1" s="1"/>
  <c r="D73" i="1" s="1"/>
  <c r="D74" i="1" s="1"/>
  <c r="D75" i="1" s="1"/>
  <c r="B36" i="1"/>
  <c r="F35" i="1"/>
  <c r="H35" i="1"/>
  <c r="C35" i="1"/>
  <c r="C36" i="1" l="1"/>
  <c r="B37" i="1"/>
  <c r="C37" i="1" l="1"/>
  <c r="B38" i="1"/>
  <c r="C38" i="1" l="1"/>
  <c r="B39" i="1"/>
  <c r="C39" i="1" l="1"/>
  <c r="B40" i="1"/>
  <c r="C40" i="1" l="1"/>
  <c r="B41" i="1"/>
  <c r="C41" i="1" l="1"/>
  <c r="B42" i="1"/>
  <c r="C42" i="1" l="1"/>
  <c r="B43" i="1"/>
  <c r="C43" i="1" l="1"/>
  <c r="B44" i="1"/>
  <c r="C44" i="1" l="1"/>
  <c r="B45" i="1"/>
  <c r="C45" i="1" l="1"/>
  <c r="B46" i="1"/>
  <c r="C46" i="1" l="1"/>
  <c r="B47" i="1"/>
  <c r="C47" i="1" l="1"/>
  <c r="B48" i="1"/>
  <c r="C48" i="1" l="1"/>
  <c r="B49" i="1"/>
  <c r="C49" i="1" l="1"/>
  <c r="B50" i="1"/>
  <c r="H36" i="1"/>
  <c r="C50" i="1" l="1"/>
  <c r="B51" i="1"/>
  <c r="H34" i="1"/>
  <c r="H37" i="1"/>
  <c r="I37" i="1" s="1"/>
  <c r="I36" i="1"/>
  <c r="C51" i="1" l="1"/>
  <c r="I56" i="2"/>
  <c r="B52" i="1"/>
  <c r="H33" i="1"/>
  <c r="I34" i="1" s="1"/>
  <c r="H38" i="1"/>
  <c r="I38" i="1" s="1"/>
  <c r="F36" i="1"/>
  <c r="G36" i="1" s="1"/>
  <c r="I35" i="1"/>
  <c r="C52" i="1" l="1"/>
  <c r="I57" i="2"/>
  <c r="H32" i="1"/>
  <c r="I33" i="1" s="1"/>
  <c r="B53" i="1"/>
  <c r="H39" i="1"/>
  <c r="I39" i="1" s="1"/>
  <c r="F37" i="1"/>
  <c r="G37" i="1" s="1"/>
  <c r="F34" i="1"/>
  <c r="C53" i="1" l="1"/>
  <c r="I58" i="2"/>
  <c r="B54" i="1"/>
  <c r="H40" i="1"/>
  <c r="I40" i="1" s="1"/>
  <c r="F33" i="1"/>
  <c r="G34" i="1" s="1"/>
  <c r="G35" i="1"/>
  <c r="F38" i="1"/>
  <c r="G38" i="1" s="1"/>
  <c r="C54" i="1" l="1"/>
  <c r="I59" i="2"/>
  <c r="H31" i="1"/>
  <c r="I32" i="1" s="1"/>
  <c r="B55" i="1"/>
  <c r="H41" i="1"/>
  <c r="I41" i="1" s="1"/>
  <c r="F39" i="1"/>
  <c r="G39" i="1" s="1"/>
  <c r="F32" i="1"/>
  <c r="G33" i="1" s="1"/>
  <c r="I60" i="2" l="1"/>
  <c r="C55" i="1"/>
  <c r="H30" i="1"/>
  <c r="I31" i="1" s="1"/>
  <c r="H42" i="1"/>
  <c r="I42" i="1" s="1"/>
  <c r="F31" i="1"/>
  <c r="G32" i="1" s="1"/>
  <c r="F40" i="1"/>
  <c r="G40" i="1" s="1"/>
  <c r="I61" i="2" l="1"/>
  <c r="H29" i="1"/>
  <c r="I30" i="1" s="1"/>
  <c r="B56" i="1"/>
  <c r="H43" i="1"/>
  <c r="I43" i="1" s="1"/>
  <c r="F30" i="1"/>
  <c r="F41" i="1"/>
  <c r="G41" i="1" s="1"/>
  <c r="C56" i="1" l="1"/>
  <c r="H28" i="1"/>
  <c r="I29" i="1" s="1"/>
  <c r="B57" i="1"/>
  <c r="H44" i="1"/>
  <c r="I44" i="1" s="1"/>
  <c r="F42" i="1"/>
  <c r="G42" i="1" s="1"/>
  <c r="G31" i="1"/>
  <c r="F29" i="1"/>
  <c r="G30" i="1" s="1"/>
  <c r="C57" i="1" l="1"/>
  <c r="I63" i="2"/>
  <c r="H27" i="1"/>
  <c r="I28" i="1" s="1"/>
  <c r="B58" i="1"/>
  <c r="H45" i="1"/>
  <c r="I45" i="1" s="1"/>
  <c r="F28" i="1"/>
  <c r="F43" i="1"/>
  <c r="G43" i="1" s="1"/>
  <c r="C58" i="1" l="1"/>
  <c r="I64" i="2"/>
  <c r="B59" i="1"/>
  <c r="H26" i="1"/>
  <c r="I27" i="1" s="1"/>
  <c r="H46" i="1"/>
  <c r="I46" i="1" s="1"/>
  <c r="F27" i="1"/>
  <c r="G28" i="1" s="1"/>
  <c r="F44" i="1"/>
  <c r="G44" i="1" s="1"/>
  <c r="G29" i="1"/>
  <c r="C59" i="1" l="1"/>
  <c r="I65" i="2"/>
  <c r="H25" i="1"/>
  <c r="I26" i="1" s="1"/>
  <c r="B60" i="1"/>
  <c r="H47" i="1"/>
  <c r="I47" i="1" s="1"/>
  <c r="F45" i="1"/>
  <c r="G45" i="1" s="1"/>
  <c r="F26" i="1"/>
  <c r="G27" i="1" s="1"/>
  <c r="C60" i="1" l="1"/>
  <c r="H24" i="1"/>
  <c r="I25" i="1" s="1"/>
  <c r="B61" i="1"/>
  <c r="H48" i="1"/>
  <c r="I48" i="1" s="1"/>
  <c r="F25" i="1"/>
  <c r="G26" i="1" s="1"/>
  <c r="F46" i="1"/>
  <c r="G46" i="1" s="1"/>
  <c r="C61" i="1" l="1"/>
  <c r="I66" i="2"/>
  <c r="B62" i="1"/>
  <c r="H23" i="1"/>
  <c r="I24" i="1" s="1"/>
  <c r="H49" i="1"/>
  <c r="I49" i="1" s="1"/>
  <c r="F47" i="1"/>
  <c r="G47" i="1" s="1"/>
  <c r="F24" i="1"/>
  <c r="G25" i="1" s="1"/>
  <c r="C62" i="1" l="1"/>
  <c r="I67" i="2"/>
  <c r="B63" i="1"/>
  <c r="H22" i="1"/>
  <c r="I23" i="1" s="1"/>
  <c r="H50" i="1"/>
  <c r="I50" i="1" s="1"/>
  <c r="F23" i="1"/>
  <c r="G24" i="1" s="1"/>
  <c r="F48" i="1"/>
  <c r="G48" i="1" s="1"/>
  <c r="C63" i="1" l="1"/>
  <c r="I68" i="2"/>
  <c r="H21" i="1"/>
  <c r="I22" i="1" s="1"/>
  <c r="B64" i="1"/>
  <c r="H51" i="1"/>
  <c r="I51" i="1" s="1"/>
  <c r="F49" i="1"/>
  <c r="G49" i="1" s="1"/>
  <c r="F22" i="1"/>
  <c r="G23" i="1" s="1"/>
  <c r="C64" i="1" l="1"/>
  <c r="I69" i="2"/>
  <c r="H20" i="1"/>
  <c r="I21" i="1" s="1"/>
  <c r="B65" i="1"/>
  <c r="H52" i="1"/>
  <c r="I52" i="1" s="1"/>
  <c r="F21" i="1"/>
  <c r="G22" i="1" s="1"/>
  <c r="F50" i="1"/>
  <c r="G50" i="1" s="1"/>
  <c r="C65" i="1" l="1"/>
  <c r="I70" i="2"/>
  <c r="B66" i="1"/>
  <c r="H19" i="1"/>
  <c r="I20" i="1" s="1"/>
  <c r="H53" i="1"/>
  <c r="I53" i="1" s="1"/>
  <c r="F51" i="1"/>
  <c r="G51" i="1" s="1"/>
  <c r="F20" i="1"/>
  <c r="G21" i="1" s="1"/>
  <c r="C66" i="1" l="1"/>
  <c r="I71" i="2"/>
  <c r="B67" i="1"/>
  <c r="H18" i="1"/>
  <c r="I19" i="1" s="1"/>
  <c r="H54" i="1"/>
  <c r="I54" i="1" s="1"/>
  <c r="F19" i="1"/>
  <c r="G20" i="1" s="1"/>
  <c r="F52" i="1"/>
  <c r="G52" i="1" s="1"/>
  <c r="C67" i="1" l="1"/>
  <c r="I72" i="2"/>
  <c r="H55" i="1"/>
  <c r="I55" i="1" s="1"/>
  <c r="H17" i="1"/>
  <c r="I18" i="1" s="1"/>
  <c r="B68" i="1"/>
  <c r="F18" i="1"/>
  <c r="F53" i="1"/>
  <c r="G53" i="1" s="1"/>
  <c r="C68" i="1" l="1"/>
  <c r="I73" i="2"/>
  <c r="H16" i="1"/>
  <c r="I17" i="1" s="1"/>
  <c r="B69" i="1"/>
  <c r="H56" i="1"/>
  <c r="I56" i="1" s="1"/>
  <c r="F54" i="1"/>
  <c r="G54" i="1" s="1"/>
  <c r="G19" i="1"/>
  <c r="F17" i="1"/>
  <c r="G18" i="1" s="1"/>
  <c r="C69" i="1" l="1"/>
  <c r="I74" i="2"/>
  <c r="H15" i="1"/>
  <c r="I16" i="1" s="1"/>
  <c r="B70" i="1"/>
  <c r="H57" i="1"/>
  <c r="I57" i="1" s="1"/>
  <c r="F16" i="1"/>
  <c r="G17" i="1" s="1"/>
  <c r="F55" i="1"/>
  <c r="G55" i="1" s="1"/>
  <c r="C70" i="1" l="1"/>
  <c r="I75" i="2"/>
  <c r="B71" i="1"/>
  <c r="H14" i="1"/>
  <c r="I15" i="1" s="1"/>
  <c r="H58" i="1"/>
  <c r="I58" i="1" s="1"/>
  <c r="F15" i="1"/>
  <c r="F56" i="1"/>
  <c r="G56" i="1" s="1"/>
  <c r="C71" i="1" l="1"/>
  <c r="H13" i="1"/>
  <c r="I14" i="1" s="1"/>
  <c r="B72" i="1"/>
  <c r="H59" i="1"/>
  <c r="I59" i="1" s="1"/>
  <c r="F14" i="1"/>
  <c r="G15" i="1" s="1"/>
  <c r="F57" i="1"/>
  <c r="G57" i="1" s="1"/>
  <c r="G16" i="1"/>
  <c r="C72" i="1" l="1"/>
  <c r="B73" i="1"/>
  <c r="H12" i="1"/>
  <c r="I13" i="1" s="1"/>
  <c r="H60" i="1"/>
  <c r="I60" i="1" s="1"/>
  <c r="F13" i="1"/>
  <c r="F58" i="1"/>
  <c r="G58" i="1" s="1"/>
  <c r="C73" i="1" l="1"/>
  <c r="H11" i="1"/>
  <c r="I12" i="1" s="1"/>
  <c r="B74" i="1"/>
  <c r="H61" i="1"/>
  <c r="I61" i="1" s="1"/>
  <c r="F59" i="1"/>
  <c r="G59" i="1" s="1"/>
  <c r="G14" i="1"/>
  <c r="F12" i="1"/>
  <c r="C74" i="1" l="1"/>
  <c r="H10" i="1"/>
  <c r="I11" i="1" s="1"/>
  <c r="B75" i="1"/>
  <c r="H62" i="1"/>
  <c r="I62" i="1" s="1"/>
  <c r="F60" i="1"/>
  <c r="G60" i="1" s="1"/>
  <c r="F11" i="1"/>
  <c r="G13" i="1"/>
  <c r="C75" i="1" l="1"/>
  <c r="H9" i="1"/>
  <c r="I10" i="1" s="1"/>
  <c r="H63" i="1"/>
  <c r="I63" i="1" s="1"/>
  <c r="F10" i="1"/>
  <c r="F61" i="1"/>
  <c r="G61" i="1" s="1"/>
  <c r="G12" i="1"/>
  <c r="H8" i="1" l="1"/>
  <c r="I9" i="1" s="1"/>
  <c r="H64" i="1"/>
  <c r="I64" i="1" s="1"/>
  <c r="F9" i="1"/>
  <c r="F62" i="1"/>
  <c r="G62" i="1" s="1"/>
  <c r="G11" i="1"/>
  <c r="H7" i="1" l="1"/>
  <c r="I8" i="1" s="1"/>
  <c r="H65" i="1"/>
  <c r="I65" i="1" s="1"/>
  <c r="F8" i="1"/>
  <c r="F63" i="1"/>
  <c r="G63" i="1" s="1"/>
  <c r="G10" i="1"/>
  <c r="H6" i="1" l="1"/>
  <c r="I7" i="1" s="1"/>
  <c r="H66" i="1"/>
  <c r="I66" i="1" s="1"/>
  <c r="F64" i="1"/>
  <c r="G64" i="1" s="1"/>
  <c r="G9" i="1"/>
  <c r="F7" i="1"/>
  <c r="G8" i="1" s="1"/>
  <c r="H67" i="1" l="1"/>
  <c r="I67" i="1" s="1"/>
  <c r="F6" i="1"/>
  <c r="G7" i="1" s="1"/>
  <c r="F65" i="1"/>
  <c r="G65" i="1" s="1"/>
  <c r="H68" i="1" l="1"/>
  <c r="I68" i="1" s="1"/>
  <c r="F66" i="1"/>
  <c r="G66" i="1" s="1"/>
  <c r="H69" i="1" l="1"/>
  <c r="I69" i="1" s="1"/>
  <c r="F67" i="1"/>
  <c r="G67" i="1" s="1"/>
  <c r="H70" i="1" l="1"/>
  <c r="I70" i="1" s="1"/>
  <c r="F68" i="1"/>
  <c r="G68" i="1" s="1"/>
  <c r="H71" i="1" l="1"/>
  <c r="I71" i="1" s="1"/>
  <c r="F69" i="1"/>
  <c r="G69" i="1" s="1"/>
  <c r="H72" i="1" l="1"/>
  <c r="I72" i="1" s="1"/>
  <c r="F70" i="1"/>
  <c r="G70" i="1" s="1"/>
  <c r="H73" i="1" l="1"/>
  <c r="I73" i="1" s="1"/>
  <c r="F71" i="1"/>
  <c r="G71" i="1" s="1"/>
  <c r="H74" i="1" l="1"/>
  <c r="I74" i="1" s="1"/>
  <c r="F72" i="1"/>
  <c r="G72" i="1" s="1"/>
  <c r="H75" i="1" l="1"/>
  <c r="I75" i="1" s="1"/>
  <c r="F73" i="1"/>
  <c r="G73" i="1" s="1"/>
  <c r="F74" i="1" l="1"/>
  <c r="G74" i="1" s="1"/>
  <c r="F75" i="1" l="1"/>
  <c r="G75" i="1" s="1"/>
  <c r="F20" i="9" l="1"/>
  <c r="F19" i="9"/>
  <c r="D19" i="9"/>
  <c r="J19" i="9" s="1"/>
  <c r="I19" i="9" s="1"/>
  <c r="G20" i="9" l="1"/>
  <c r="G19" i="9"/>
</calcChain>
</file>

<file path=xl/sharedStrings.xml><?xml version="1.0" encoding="utf-8"?>
<sst xmlns="http://schemas.openxmlformats.org/spreadsheetml/2006/main" count="743" uniqueCount="133">
  <si>
    <t>Año</t>
  </si>
  <si>
    <t>A</t>
  </si>
  <si>
    <t>B</t>
  </si>
  <si>
    <t>C</t>
  </si>
  <si>
    <t>D</t>
  </si>
  <si>
    <t>A%</t>
  </si>
  <si>
    <t>B%</t>
  </si>
  <si>
    <t>C%</t>
  </si>
  <si>
    <t>D%</t>
  </si>
  <si>
    <t>Fusión PIB Nominal 1921-2016 %</t>
  </si>
  <si>
    <t>PIB Real Base 1980</t>
  </si>
  <si>
    <t>-</t>
  </si>
  <si>
    <t>PIB Nominal 1980-2007</t>
  </si>
  <si>
    <t>PIB Nominal 1980-2007 MX</t>
  </si>
  <si>
    <t xml:space="preserve">PIB Nominal 1921-1970 MX </t>
  </si>
  <si>
    <t>PIB Nominal 1970-1989 %</t>
  </si>
  <si>
    <t>PIB Nominal 1980-2007 %</t>
  </si>
  <si>
    <t>PIB Nominal 1921-1970 %</t>
  </si>
  <si>
    <t>PIB Real Base 2013</t>
  </si>
  <si>
    <t>Período</t>
  </si>
  <si>
    <t>01 - 80</t>
  </si>
  <si>
    <t>02 - 80</t>
  </si>
  <si>
    <t>03 - 80</t>
  </si>
  <si>
    <t>04 - 80</t>
  </si>
  <si>
    <t>01 - 81</t>
  </si>
  <si>
    <t>02 - 81</t>
  </si>
  <si>
    <t>03 - 81</t>
  </si>
  <si>
    <t>04 - 81</t>
  </si>
  <si>
    <t>01 - 82</t>
  </si>
  <si>
    <t>02 - 82</t>
  </si>
  <si>
    <t>03 - 82</t>
  </si>
  <si>
    <t>04 - 82</t>
  </si>
  <si>
    <t>01 - 83</t>
  </si>
  <si>
    <t>02 - 83</t>
  </si>
  <si>
    <t>03 - 83</t>
  </si>
  <si>
    <t>04 - 83</t>
  </si>
  <si>
    <t>01 - 84</t>
  </si>
  <si>
    <t>02 - 84</t>
  </si>
  <si>
    <t>03 - 84</t>
  </si>
  <si>
    <t>04 - 84</t>
  </si>
  <si>
    <t>01 - 85</t>
  </si>
  <si>
    <t>02 - 85</t>
  </si>
  <si>
    <t>03 - 85</t>
  </si>
  <si>
    <t>04 - 85</t>
  </si>
  <si>
    <t>01 - 86</t>
  </si>
  <si>
    <t>02 - 86</t>
  </si>
  <si>
    <t>03 - 86</t>
  </si>
  <si>
    <t>04 - 86</t>
  </si>
  <si>
    <t>01 - 87</t>
  </si>
  <si>
    <t>02 - 87</t>
  </si>
  <si>
    <t>03 - 87</t>
  </si>
  <si>
    <t>04 - 87</t>
  </si>
  <si>
    <t>01 - 88</t>
  </si>
  <si>
    <t>02 - 88</t>
  </si>
  <si>
    <t>03 - 88</t>
  </si>
  <si>
    <t>04 - 88</t>
  </si>
  <si>
    <t>01 - 89</t>
  </si>
  <si>
    <t>02 - 89</t>
  </si>
  <si>
    <t>03 - 89</t>
  </si>
  <si>
    <t>04 - 89</t>
  </si>
  <si>
    <t>01 - 90</t>
  </si>
  <si>
    <t>02 - 90</t>
  </si>
  <si>
    <t>03 - 90</t>
  </si>
  <si>
    <t>04 - 90</t>
  </si>
  <si>
    <t>PIB Nominal %</t>
  </si>
  <si>
    <t>PIB Deflactor 1950 %</t>
  </si>
  <si>
    <t>PIB Deflactor 1950=100</t>
  </si>
  <si>
    <t>Fusión PIB Nominal millones de pesos 1921-2016</t>
  </si>
  <si>
    <t>PIB real, base 1950 en millones de pesos</t>
  </si>
  <si>
    <t>PIB real, base 1950 %</t>
  </si>
  <si>
    <t>PIB Índice 1950=100</t>
  </si>
  <si>
    <t>PIB Índice %</t>
  </si>
  <si>
    <t>PIB Nominal en millones de pesos</t>
  </si>
  <si>
    <r>
      <rPr>
        <b/>
        <sz val="12"/>
        <color rgb="FF000000"/>
        <rFont val="Times New Roman"/>
        <family val="1"/>
      </rPr>
      <t xml:space="preserve">Fuente: </t>
    </r>
    <r>
      <rPr>
        <sz val="12"/>
        <color rgb="FF000000"/>
        <rFont val="Times New Roman"/>
        <family val="1"/>
      </rPr>
      <t xml:space="preserve">Estimación propia con datos del Sistema de Información Económica, Banco de México (1993 - 2013). Banco de Información Económica, INEGI (1980 - 2007) </t>
    </r>
  </si>
  <si>
    <t>Periodo</t>
  </si>
  <si>
    <t>PIB Real anual</t>
  </si>
  <si>
    <t>PIB Nominal anual</t>
  </si>
  <si>
    <r>
      <rPr>
        <b/>
        <sz val="12"/>
        <color theme="1"/>
        <rFont val="Times New Roman"/>
        <family val="1"/>
      </rPr>
      <t xml:space="preserve">Fuente: </t>
    </r>
    <r>
      <rPr>
        <sz val="12"/>
        <color theme="1"/>
        <rFont val="Times New Roman"/>
        <family val="1"/>
      </rPr>
      <t xml:space="preserve">Elaboración propia con datos de  Banco de Información Económica, INEGI (1980 - 2007) </t>
    </r>
  </si>
  <si>
    <t>Fuentes: INEGI, Base 2013, (1980-1990) y Base 1970 (1921-1960); y Banco de México, Base 1980 (1960-1990).</t>
  </si>
  <si>
    <t>PIB Nominal 1970-1990 MX</t>
  </si>
  <si>
    <t>PIB Real Base 1970</t>
  </si>
  <si>
    <t>PIB Real base 1950</t>
  </si>
  <si>
    <t>PIB potencial real Base 1950</t>
  </si>
  <si>
    <t>PIB Potencial Índice 1950=100</t>
  </si>
  <si>
    <r>
      <rPr>
        <b/>
        <sz val="12"/>
        <color theme="1"/>
        <rFont val="Times New Roman"/>
        <family val="1"/>
      </rPr>
      <t xml:space="preserve">Fuente: </t>
    </r>
    <r>
      <rPr>
        <sz val="12"/>
        <color theme="1"/>
        <rFont val="Times New Roman"/>
        <family val="1"/>
      </rPr>
      <t xml:space="preserve">Estimación propia </t>
    </r>
  </si>
  <si>
    <r>
      <rPr>
        <b/>
        <sz val="12"/>
        <color theme="1"/>
        <rFont val="Times New Roman"/>
        <family val="1"/>
      </rPr>
      <t xml:space="preserve">Fuente: </t>
    </r>
    <r>
      <rPr>
        <sz val="12"/>
        <color theme="1"/>
        <rFont val="Times New Roman"/>
        <family val="1"/>
      </rPr>
      <t xml:space="preserve"> Banco de Información Económica, INEGI (1980 - 2007) </t>
    </r>
  </si>
  <si>
    <t xml:space="preserve">             www.economia.gob.mx (28 de abril de 2014).</t>
  </si>
  <si>
    <t xml:space="preserve">             Secretaría de Economía. Dirección General de Inversión Extranjera. </t>
  </si>
  <si>
    <t xml:space="preserve">             SECOFI. Dirección General de Inversiones Extranjeras.</t>
  </si>
  <si>
    <r>
      <t xml:space="preserve">Fuente: Banco de México. </t>
    </r>
    <r>
      <rPr>
        <i/>
        <sz val="12"/>
        <rFont val="Times New Roman"/>
        <family val="1"/>
      </rPr>
      <t>Informe Anual e Indicadores del Sector Externo.</t>
    </r>
  </si>
  <si>
    <r>
      <rPr>
        <vertAlign val="superscript"/>
        <sz val="12"/>
        <rFont val="Times New Roman"/>
        <family val="1"/>
      </rPr>
      <t>c</t>
    </r>
    <r>
      <rPr>
        <sz val="12"/>
        <rFont val="Times New Roman"/>
        <family val="1"/>
      </rPr>
      <t xml:space="preserve"> A partir de esta fecha, las cifras están expresadas en millones de dólares.</t>
    </r>
  </si>
  <si>
    <t xml:space="preserve">  de fondos.</t>
  </si>
  <si>
    <r>
      <rPr>
        <vertAlign val="superscript"/>
        <sz val="12"/>
        <rFont val="Times New Roman"/>
        <family val="1"/>
      </rPr>
      <t>b</t>
    </r>
    <r>
      <rPr>
        <sz val="12"/>
        <rFont val="Times New Roman"/>
        <family val="1"/>
      </rPr>
      <t xml:space="preserve"> A partir de esta fecha no incluye, según nueva práctica, las utilidades reinvertidas por no representar movimientos internacionales</t>
    </r>
  </si>
  <si>
    <t xml:space="preserve">  eléctricas.</t>
  </si>
  <si>
    <r>
      <rPr>
        <vertAlign val="superscript"/>
        <sz val="12"/>
        <rFont val="Times New Roman"/>
        <family val="1"/>
      </rPr>
      <t>a</t>
    </r>
    <r>
      <rPr>
        <sz val="12"/>
        <rFont val="Times New Roman"/>
        <family val="1"/>
      </rPr>
      <t xml:space="preserve"> No incluye 116 498 miles de dólares correspondientes a la desinversión extranjera, representada por la adquisición de empresas</t>
    </r>
  </si>
  <si>
    <t xml:space="preserve">         del capital social, reinversión de utilidades y cuentas entre compañías que se han notificado al RNIE.</t>
  </si>
  <si>
    <t xml:space="preserve">         de activo fijo por parte de maquiladoras. Adicionalmente, a partir de 1999 se incluyen los conceptos de nuevas inversiones fuera </t>
  </si>
  <si>
    <t xml:space="preserve">          A partir de 1994,  la IED se integra con los montos notificados al RNIE y materializados en el año de referencia, más las importaciones </t>
  </si>
  <si>
    <t xml:space="preserve">          independientemente de la fecha en que se materializaron las inversiones y los montos de proyectos autorizados por la CNIE. 
            </t>
  </si>
  <si>
    <t xml:space="preserve">Nota: las cifras con signo negativo indican desinversión. De 1980 a 1993, la IED se integra con los montos notificados al RNIE, 
            </t>
  </si>
  <si>
    <r>
      <t xml:space="preserve">1985 </t>
    </r>
    <r>
      <rPr>
        <vertAlign val="superscript"/>
        <sz val="12"/>
        <rFont val="Times New Roman"/>
        <family val="1"/>
      </rPr>
      <t>c</t>
    </r>
  </si>
  <si>
    <r>
      <t xml:space="preserve">1967 </t>
    </r>
    <r>
      <rPr>
        <vertAlign val="superscript"/>
        <sz val="12"/>
        <rFont val="Times New Roman"/>
        <family val="1"/>
      </rPr>
      <t>b</t>
    </r>
  </si>
  <si>
    <t>Inversión extranjera directa</t>
  </si>
  <si>
    <r>
      <rPr>
        <b/>
        <sz val="12"/>
        <color theme="1"/>
        <rFont val="Times New Roman"/>
        <family val="2"/>
      </rPr>
      <t xml:space="preserve">Nota: </t>
    </r>
    <r>
      <rPr>
        <sz val="12"/>
        <color theme="1"/>
        <rFont val="Times New Roman"/>
        <family val="2"/>
      </rPr>
      <t>Los datos de 1950 a 1959 provienen de Nafin 1974: 1950-1970; los datos de 1960 a 1969 provienen de Nafin 1986: 1950-1970; los datos de 1970 a 1979 provienen de Nafin 1986: 1950-1979; los datos de 1980-1992 provinene de Macroasesoría (1991 y 1995): 1980-1992.</t>
    </r>
  </si>
  <si>
    <r>
      <rPr>
        <b/>
        <sz val="12"/>
        <color theme="1"/>
        <rFont val="Times New Roman"/>
        <family val="2"/>
      </rPr>
      <t>Fuente:</t>
    </r>
    <r>
      <rPr>
        <sz val="12"/>
        <color theme="1"/>
        <rFont val="Times New Roman"/>
        <family val="2"/>
      </rPr>
      <t xml:space="preserve"> INEGI y Banco de México.</t>
    </r>
  </si>
  <si>
    <t>Banco de México</t>
  </si>
  <si>
    <t xml:space="preserve">Fuente original: </t>
  </si>
  <si>
    <t>Nafin 1986: 1970-1979</t>
  </si>
  <si>
    <t>Nafin 1986: 1960-1969</t>
  </si>
  <si>
    <t>Nafin 1981, 1950-1970</t>
  </si>
  <si>
    <t xml:space="preserve"> Santillán y Rosas (1962), Anexo 1 y Anexo 4. Fuente original Informes anuales Nafinsa y Banco de México</t>
  </si>
  <si>
    <t>Inversión pública % del PIB</t>
  </si>
  <si>
    <t xml:space="preserve">Inversión privada % del PIB </t>
  </si>
  <si>
    <t>Inversión total % del PIB</t>
  </si>
  <si>
    <t>Notas sobre fuentes:</t>
  </si>
  <si>
    <t>Versión 06</t>
  </si>
  <si>
    <t xml:space="preserve"> Año</t>
  </si>
  <si>
    <t>A t/c</t>
  </si>
  <si>
    <t>B t/c</t>
  </si>
  <si>
    <t>C t/c</t>
  </si>
  <si>
    <t>Fusión PIB Real t/c</t>
  </si>
  <si>
    <t>PIB Real t/c</t>
  </si>
  <si>
    <t>PIB Real LOG</t>
  </si>
  <si>
    <t>PIB Real HP POT LOG</t>
  </si>
  <si>
    <t>PIB Potencial t/c</t>
  </si>
  <si>
    <t>Inversión total m/p</t>
  </si>
  <si>
    <t>Inversión privada m/p</t>
  </si>
  <si>
    <t>Inversión pública m/p</t>
  </si>
  <si>
    <t>Inversión total t/c</t>
  </si>
  <si>
    <t>Inversión privada t/c</t>
  </si>
  <si>
    <t>Inversión pública t/c</t>
  </si>
  <si>
    <t>PIB Nominal en m/p</t>
  </si>
  <si>
    <t xml:space="preserve"> Para 1925-1938 la Inversión total, pública y privada se tomó de Cárdenas (1987). Este autor cita a Fitzgerald (1981) como fuente de la inversión total y a la Secretaría de la Presidencia (1965) como fuente de la inversión pública. La inversión privada se encontró por diferencia.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</si>
</sst>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.00_-;\-* #,##0.00_-;_-* &quot;-&quot;??_-;_-@_-"/>
    <numFmt numFmtId="165" formatCode="#,##0.0"/>
    <numFmt numFmtId="166" formatCode="0.0"/>
    <numFmt numFmtId="167" formatCode="0.0000"/>
    <numFmt numFmtId="168" formatCode="_-* #,##0_-;\-* #,##0_-;_-* &quot;-&quot;??_-;_-@_-"/>
    <numFmt numFmtId="169" formatCode="_-* #,##0.0_-;\-* #,##0.0_-;_-* &quot;-&quot;??_-;_-@_-"/>
    <numFmt numFmtId="170" formatCode="###\ ###\ ###\ ##0"/>
    <numFmt numFmtId="171" formatCode="######"/>
  </numFmts>
  <fonts count="2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rgb="FFFF0000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theme="1"/>
      <name val="Times New Roman"/>
      <family val="2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u/>
      <sz val="10"/>
      <color indexed="12"/>
      <name val="Arial"/>
      <family val="2"/>
    </font>
    <font>
      <b/>
      <sz val="12"/>
      <name val="Times New Roman"/>
      <family val="1"/>
    </font>
    <font>
      <i/>
      <sz val="12"/>
      <name val="Times New Roman"/>
      <family val="1"/>
    </font>
    <font>
      <vertAlign val="superscript"/>
      <sz val="12"/>
      <name val="Times New Roman"/>
      <family val="1"/>
    </font>
    <font>
      <sz val="11"/>
      <color theme="1"/>
      <name val="Times New Roman"/>
      <family val="2"/>
    </font>
    <font>
      <b/>
      <sz val="12"/>
      <color theme="1"/>
      <name val="Times New Roman"/>
      <family val="2"/>
    </font>
    <font>
      <sz val="12"/>
      <name val="Times New Roman"/>
      <family val="2"/>
    </font>
    <font>
      <b/>
      <sz val="12"/>
      <color rgb="FF000000"/>
      <name val="Times New Roman"/>
      <family val="2"/>
    </font>
  </fonts>
  <fills count="1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4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9" fillId="0" borderId="0"/>
    <xf numFmtId="0" fontId="12" fillId="0" borderId="0"/>
    <xf numFmtId="0" fontId="7" fillId="0" borderId="0"/>
    <xf numFmtId="0" fontId="14" fillId="0" borderId="0"/>
    <xf numFmtId="164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9" fillId="0" borderId="0"/>
  </cellStyleXfs>
  <cellXfs count="174">
    <xf numFmtId="0" fontId="0" fillId="0" borderId="0" xfId="0"/>
    <xf numFmtId="0" fontId="2" fillId="0" borderId="0" xfId="0" applyFont="1"/>
    <xf numFmtId="0" fontId="2" fillId="0" borderId="1" xfId="0" applyFont="1" applyBorder="1"/>
    <xf numFmtId="166" fontId="2" fillId="0" borderId="0" xfId="0" applyNumberFormat="1" applyFont="1"/>
    <xf numFmtId="0" fontId="2" fillId="0" borderId="0" xfId="0" applyFont="1" applyFill="1"/>
    <xf numFmtId="167" fontId="2" fillId="0" borderId="0" xfId="0" applyNumberFormat="1" applyFont="1"/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/>
    <xf numFmtId="3" fontId="1" fillId="0" borderId="0" xfId="0" applyNumberFormat="1" applyFont="1"/>
    <xf numFmtId="0" fontId="1" fillId="0" borderId="0" xfId="0" applyFont="1" applyFill="1"/>
    <xf numFmtId="0" fontId="1" fillId="0" borderId="0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horizontal="center"/>
    </xf>
    <xf numFmtId="3" fontId="1" fillId="0" borderId="0" xfId="0" applyNumberFormat="1" applyFont="1" applyFill="1" applyAlignment="1">
      <alignment horizontal="center"/>
    </xf>
    <xf numFmtId="0" fontId="3" fillId="0" borderId="0" xfId="0" applyFont="1" applyFill="1"/>
    <xf numFmtId="0" fontId="1" fillId="0" borderId="1" xfId="0" applyFont="1" applyBorder="1"/>
    <xf numFmtId="165" fontId="1" fillId="0" borderId="0" xfId="0" applyNumberFormat="1" applyFont="1" applyFill="1" applyAlignment="1">
      <alignment horizontal="center"/>
    </xf>
    <xf numFmtId="17" fontId="3" fillId="0" borderId="0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vertical="top" wrapText="1"/>
    </xf>
    <xf numFmtId="0" fontId="1" fillId="0" borderId="0" xfId="0" applyFont="1" applyAlignment="1">
      <alignment horizontal="right"/>
    </xf>
    <xf numFmtId="0" fontId="1" fillId="0" borderId="1" xfId="0" applyFont="1" applyFill="1" applyBorder="1"/>
    <xf numFmtId="0" fontId="1" fillId="0" borderId="0" xfId="0" applyFont="1" applyAlignment="1">
      <alignment horizontal="center"/>
    </xf>
    <xf numFmtId="165" fontId="1" fillId="0" borderId="0" xfId="0" applyNumberFormat="1" applyFont="1"/>
    <xf numFmtId="165" fontId="1" fillId="0" borderId="0" xfId="0" applyNumberFormat="1" applyFont="1" applyAlignment="1">
      <alignment horizontal="center"/>
    </xf>
    <xf numFmtId="0" fontId="3" fillId="3" borderId="0" xfId="0" applyFont="1" applyFill="1" applyBorder="1" applyAlignment="1">
      <alignment horizontal="center" vertical="center" wrapText="1"/>
    </xf>
    <xf numFmtId="3" fontId="8" fillId="3" borderId="0" xfId="0" applyNumberFormat="1" applyFont="1" applyFill="1" applyAlignment="1">
      <alignment horizontal="center"/>
    </xf>
    <xf numFmtId="165" fontId="1" fillId="3" borderId="0" xfId="0" applyNumberFormat="1" applyFont="1" applyFill="1" applyAlignment="1">
      <alignment horizontal="center"/>
    </xf>
    <xf numFmtId="165" fontId="8" fillId="3" borderId="0" xfId="0" applyNumberFormat="1" applyFont="1" applyFill="1" applyAlignment="1">
      <alignment horizontal="center"/>
    </xf>
    <xf numFmtId="165" fontId="8" fillId="3" borderId="0" xfId="0" applyNumberFormat="1" applyFont="1" applyFill="1"/>
    <xf numFmtId="0" fontId="11" fillId="0" borderId="0" xfId="0" applyFont="1" applyFill="1" applyBorder="1"/>
    <xf numFmtId="0" fontId="10" fillId="4" borderId="3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3" fontId="11" fillId="0" borderId="0" xfId="0" applyNumberFormat="1" applyFont="1" applyFill="1" applyBorder="1"/>
    <xf numFmtId="0" fontId="11" fillId="0" borderId="0" xfId="0" applyFont="1" applyFill="1" applyBorder="1" applyAlignment="1">
      <alignment horizontal="center"/>
    </xf>
    <xf numFmtId="3" fontId="11" fillId="5" borderId="0" xfId="0" applyNumberFormat="1" applyFont="1" applyFill="1" applyBorder="1" applyAlignment="1">
      <alignment horizontal="center"/>
    </xf>
    <xf numFmtId="165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Border="1" applyAlignment="1">
      <alignment horizontal="center"/>
    </xf>
    <xf numFmtId="165" fontId="11" fillId="5" borderId="0" xfId="0" applyNumberFormat="1" applyFont="1" applyFill="1" applyBorder="1" applyAlignment="1">
      <alignment horizontal="center"/>
    </xf>
    <xf numFmtId="165" fontId="11" fillId="6" borderId="0" xfId="0" applyNumberFormat="1" applyFont="1" applyFill="1" applyBorder="1" applyAlignment="1">
      <alignment horizontal="center"/>
    </xf>
    <xf numFmtId="3" fontId="11" fillId="7" borderId="0" xfId="0" applyNumberFormat="1" applyFont="1" applyFill="1" applyBorder="1" applyAlignment="1">
      <alignment horizontal="center"/>
    </xf>
    <xf numFmtId="165" fontId="11" fillId="7" borderId="0" xfId="0" applyNumberFormat="1" applyFont="1" applyFill="1" applyBorder="1" applyAlignment="1">
      <alignment horizontal="center"/>
    </xf>
    <xf numFmtId="3" fontId="11" fillId="8" borderId="0" xfId="0" applyNumberFormat="1" applyFont="1" applyFill="1" applyBorder="1" applyAlignment="1">
      <alignment horizontal="center"/>
    </xf>
    <xf numFmtId="165" fontId="11" fillId="8" borderId="0" xfId="0" applyNumberFormat="1" applyFont="1" applyFill="1" applyBorder="1" applyAlignment="1">
      <alignment horizontal="center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66" fontId="11" fillId="7" borderId="0" xfId="0" applyNumberFormat="1" applyFont="1" applyFill="1" applyBorder="1" applyAlignment="1">
      <alignment horizontal="center"/>
    </xf>
    <xf numFmtId="166" fontId="11" fillId="6" borderId="0" xfId="0" applyNumberFormat="1" applyFont="1" applyFill="1" applyBorder="1" applyAlignment="1">
      <alignment horizontal="center"/>
    </xf>
    <xf numFmtId="3" fontId="11" fillId="8" borderId="1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165" fontId="11" fillId="8" borderId="1" xfId="0" applyNumberFormat="1" applyFont="1" applyFill="1" applyBorder="1" applyAlignment="1">
      <alignment horizontal="center"/>
    </xf>
    <xf numFmtId="0" fontId="11" fillId="0" borderId="0" xfId="0" applyFont="1" applyFill="1" applyBorder="1" applyAlignment="1">
      <alignment wrapText="1"/>
    </xf>
    <xf numFmtId="168" fontId="13" fillId="0" borderId="0" xfId="3" applyNumberFormat="1" applyFont="1"/>
    <xf numFmtId="165" fontId="6" fillId="0" borderId="0" xfId="0" applyNumberFormat="1" applyFont="1" applyFill="1" applyAlignment="1">
      <alignment horizontal="center"/>
    </xf>
    <xf numFmtId="3" fontId="11" fillId="7" borderId="1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165" fontId="11" fillId="7" borderId="1" xfId="0" applyNumberFormat="1" applyFont="1" applyFill="1" applyBorder="1" applyAlignment="1">
      <alignment horizontal="center"/>
    </xf>
    <xf numFmtId="165" fontId="11" fillId="0" borderId="1" xfId="0" applyNumberFormat="1" applyFont="1" applyFill="1" applyBorder="1" applyAlignment="1">
      <alignment horizontal="center"/>
    </xf>
    <xf numFmtId="3" fontId="11" fillId="9" borderId="0" xfId="0" applyNumberFormat="1" applyFont="1" applyFill="1" applyBorder="1" applyAlignment="1">
      <alignment horizontal="center"/>
    </xf>
    <xf numFmtId="3" fontId="11" fillId="10" borderId="0" xfId="0" applyNumberFormat="1" applyFont="1" applyFill="1" applyBorder="1" applyAlignment="1">
      <alignment horizontal="center"/>
    </xf>
    <xf numFmtId="3" fontId="11" fillId="11" borderId="0" xfId="0" applyNumberFormat="1" applyFont="1" applyFill="1" applyBorder="1" applyAlignment="1">
      <alignment horizontal="center"/>
    </xf>
    <xf numFmtId="3" fontId="11" fillId="10" borderId="1" xfId="0" applyNumberFormat="1" applyFont="1" applyFill="1" applyBorder="1" applyAlignment="1">
      <alignment horizontal="center"/>
    </xf>
    <xf numFmtId="17" fontId="3" fillId="0" borderId="1" xfId="0" applyNumberFormat="1" applyFont="1" applyFill="1" applyBorder="1" applyAlignment="1">
      <alignment horizontal="center"/>
    </xf>
    <xf numFmtId="3" fontId="1" fillId="0" borderId="1" xfId="0" applyNumberFormat="1" applyFont="1" applyBorder="1"/>
    <xf numFmtId="3" fontId="1" fillId="0" borderId="1" xfId="0" applyNumberFormat="1" applyFont="1" applyBorder="1" applyAlignment="1">
      <alignment horizontal="center"/>
    </xf>
    <xf numFmtId="168" fontId="11" fillId="3" borderId="0" xfId="3" applyNumberFormat="1" applyFont="1" applyFill="1" applyBorder="1" applyAlignment="1">
      <alignment horizontal="center"/>
    </xf>
    <xf numFmtId="168" fontId="11" fillId="3" borderId="1" xfId="3" applyNumberFormat="1" applyFont="1" applyFill="1" applyBorder="1" applyAlignment="1">
      <alignment horizontal="center"/>
    </xf>
    <xf numFmtId="165" fontId="1" fillId="0" borderId="1" xfId="0" applyNumberFormat="1" applyFont="1" applyFill="1" applyBorder="1" applyAlignment="1">
      <alignment horizontal="center"/>
    </xf>
    <xf numFmtId="165" fontId="1" fillId="0" borderId="1" xfId="0" applyNumberFormat="1" applyFont="1" applyBorder="1"/>
    <xf numFmtId="0" fontId="11" fillId="9" borderId="0" xfId="0" applyFont="1" applyFill="1" applyBorder="1" applyAlignment="1">
      <alignment horizontal="center" vertical="center" wrapText="1"/>
    </xf>
    <xf numFmtId="166" fontId="11" fillId="6" borderId="1" xfId="0" applyNumberFormat="1" applyFont="1" applyFill="1" applyBorder="1" applyAlignment="1">
      <alignment horizontal="center"/>
    </xf>
    <xf numFmtId="165" fontId="11" fillId="6" borderId="1" xfId="0" applyNumberFormat="1" applyFont="1" applyFill="1" applyBorder="1" applyAlignment="1">
      <alignment horizontal="center"/>
    </xf>
    <xf numFmtId="0" fontId="1" fillId="0" borderId="0" xfId="7" applyFont="1"/>
    <xf numFmtId="0" fontId="1" fillId="0" borderId="0" xfId="7" applyFont="1" applyAlignment="1">
      <alignment horizontal="center"/>
    </xf>
    <xf numFmtId="168" fontId="1" fillId="0" borderId="0" xfId="8" applyNumberFormat="1" applyFont="1" applyAlignment="1">
      <alignment horizontal="center"/>
    </xf>
    <xf numFmtId="165" fontId="1" fillId="0" borderId="0" xfId="9" applyNumberFormat="1" applyFont="1" applyAlignment="1">
      <alignment horizontal="center"/>
    </xf>
    <xf numFmtId="166" fontId="1" fillId="0" borderId="0" xfId="7" applyNumberFormat="1" applyFont="1"/>
    <xf numFmtId="169" fontId="1" fillId="0" borderId="0" xfId="8" applyNumberFormat="1" applyFont="1" applyAlignment="1">
      <alignment horizontal="center"/>
    </xf>
    <xf numFmtId="0" fontId="1" fillId="0" borderId="1" xfId="7" applyFont="1" applyBorder="1" applyAlignment="1">
      <alignment horizontal="center"/>
    </xf>
    <xf numFmtId="168" fontId="1" fillId="0" borderId="1" xfId="8" applyNumberFormat="1" applyFont="1" applyBorder="1" applyAlignment="1">
      <alignment horizontal="center"/>
    </xf>
    <xf numFmtId="165" fontId="1" fillId="0" borderId="1" xfId="9" applyNumberFormat="1" applyFont="1" applyBorder="1" applyAlignment="1">
      <alignment horizontal="center"/>
    </xf>
    <xf numFmtId="167" fontId="1" fillId="0" borderId="0" xfId="7" applyNumberFormat="1" applyFont="1"/>
    <xf numFmtId="167" fontId="1" fillId="0" borderId="1" xfId="7" applyNumberFormat="1" applyFont="1" applyBorder="1"/>
    <xf numFmtId="169" fontId="1" fillId="0" borderId="1" xfId="8" applyNumberFormat="1" applyFont="1" applyBorder="1" applyAlignment="1">
      <alignment horizontal="center"/>
    </xf>
    <xf numFmtId="166" fontId="1" fillId="0" borderId="1" xfId="7" applyNumberFormat="1" applyFont="1" applyBorder="1"/>
    <xf numFmtId="0" fontId="13" fillId="0" borderId="0" xfId="10" applyFont="1" applyFill="1" applyAlignment="1" applyProtection="1">
      <alignment horizontal="left" vertical="center"/>
    </xf>
    <xf numFmtId="170" fontId="16" fillId="0" borderId="0" xfId="11" applyNumberFormat="1" applyFont="1" applyFill="1" applyAlignment="1">
      <alignment horizontal="right" vertical="center"/>
    </xf>
    <xf numFmtId="171" fontId="13" fillId="0" borderId="0" xfId="11" applyNumberFormat="1" applyFont="1" applyFill="1" applyAlignment="1">
      <alignment horizontal="left" vertical="center"/>
    </xf>
    <xf numFmtId="170" fontId="13" fillId="0" borderId="0" xfId="11" applyNumberFormat="1" applyFont="1" applyFill="1" applyAlignment="1">
      <alignment horizontal="right" vertical="center"/>
    </xf>
    <xf numFmtId="0" fontId="13" fillId="0" borderId="0" xfId="12" applyFont="1" applyFill="1" applyAlignment="1">
      <alignment horizontal="left" vertical="center"/>
    </xf>
    <xf numFmtId="0" fontId="13" fillId="0" borderId="0" xfId="12" applyFont="1" applyFill="1" applyAlignment="1">
      <alignment vertical="center"/>
    </xf>
    <xf numFmtId="165" fontId="13" fillId="0" borderId="0" xfId="11" applyNumberFormat="1" applyFont="1" applyAlignment="1">
      <alignment horizontal="right"/>
    </xf>
    <xf numFmtId="171" fontId="13" fillId="0" borderId="0" xfId="11" applyNumberFormat="1" applyFont="1" applyAlignment="1">
      <alignment horizontal="left"/>
    </xf>
    <xf numFmtId="171" fontId="13" fillId="0" borderId="0" xfId="11" applyNumberFormat="1" applyFont="1" applyBorder="1" applyAlignment="1">
      <alignment horizontal="left"/>
    </xf>
    <xf numFmtId="165" fontId="13" fillId="0" borderId="0" xfId="11" applyNumberFormat="1" applyFont="1" applyBorder="1" applyAlignment="1">
      <alignment horizontal="right"/>
    </xf>
    <xf numFmtId="165" fontId="13" fillId="0" borderId="0" xfId="11" applyNumberFormat="1" applyFont="1" applyAlignment="1">
      <alignment horizontal="center"/>
    </xf>
    <xf numFmtId="170" fontId="13" fillId="0" borderId="0" xfId="11" applyNumberFormat="1" applyFont="1" applyAlignment="1">
      <alignment horizontal="center"/>
    </xf>
    <xf numFmtId="0" fontId="9" fillId="0" borderId="0" xfId="13" applyFont="1"/>
    <xf numFmtId="168" fontId="9" fillId="0" borderId="0" xfId="3" applyNumberFormat="1" applyFont="1"/>
    <xf numFmtId="0" fontId="9" fillId="0" borderId="0" xfId="13" applyFont="1" applyFill="1"/>
    <xf numFmtId="168" fontId="9" fillId="0" borderId="0" xfId="3" applyNumberFormat="1" applyFont="1" applyFill="1"/>
    <xf numFmtId="166" fontId="21" fillId="0" borderId="0" xfId="13" applyNumberFormat="1" applyFont="1"/>
    <xf numFmtId="166" fontId="9" fillId="0" borderId="0" xfId="13" applyNumberFormat="1" applyFont="1"/>
    <xf numFmtId="168" fontId="9" fillId="12" borderId="0" xfId="3" applyNumberFormat="1" applyFont="1" applyFill="1" applyAlignment="1">
      <alignment horizontal="center"/>
    </xf>
    <xf numFmtId="0" fontId="9" fillId="0" borderId="0" xfId="13" applyFont="1" applyFill="1" applyAlignment="1">
      <alignment horizontal="center"/>
    </xf>
    <xf numFmtId="0" fontId="9" fillId="12" borderId="0" xfId="13" applyFont="1" applyFill="1" applyAlignment="1">
      <alignment horizontal="center"/>
    </xf>
    <xf numFmtId="0" fontId="9" fillId="12" borderId="0" xfId="13" applyFont="1" applyFill="1"/>
    <xf numFmtId="168" fontId="9" fillId="13" borderId="0" xfId="3" applyNumberFormat="1" applyFont="1" applyFill="1" applyAlignment="1">
      <alignment horizontal="center"/>
    </xf>
    <xf numFmtId="0" fontId="9" fillId="0" borderId="0" xfId="13" applyFont="1" applyAlignment="1">
      <alignment horizontal="center"/>
    </xf>
    <xf numFmtId="0" fontId="9" fillId="13" borderId="0" xfId="13" applyFont="1" applyFill="1" applyAlignment="1">
      <alignment horizontal="center"/>
    </xf>
    <xf numFmtId="168" fontId="9" fillId="14" borderId="0" xfId="3" applyNumberFormat="1" applyFont="1" applyFill="1" applyAlignment="1">
      <alignment horizontal="center"/>
    </xf>
    <xf numFmtId="0" fontId="9" fillId="14" borderId="0" xfId="13" applyFont="1" applyFill="1" applyAlignment="1">
      <alignment horizontal="center"/>
    </xf>
    <xf numFmtId="168" fontId="9" fillId="0" borderId="0" xfId="3" applyNumberFormat="1" applyFont="1" applyFill="1" applyAlignment="1">
      <alignment horizontal="center"/>
    </xf>
    <xf numFmtId="168" fontId="9" fillId="3" borderId="0" xfId="3" applyNumberFormat="1" applyFont="1" applyFill="1" applyAlignment="1">
      <alignment horizontal="center"/>
    </xf>
    <xf numFmtId="0" fontId="9" fillId="3" borderId="0" xfId="13" applyFont="1" applyFill="1" applyAlignment="1">
      <alignment horizontal="center"/>
    </xf>
    <xf numFmtId="0" fontId="9" fillId="3" borderId="0" xfId="13" applyFont="1" applyFill="1" applyAlignment="1"/>
    <xf numFmtId="0" fontId="6" fillId="0" borderId="0" xfId="7" applyFont="1" applyAlignment="1">
      <alignment horizontal="center"/>
    </xf>
    <xf numFmtId="168" fontId="21" fillId="11" borderId="0" xfId="3" applyNumberFormat="1" applyFont="1" applyFill="1" applyAlignment="1">
      <alignment horizontal="right"/>
    </xf>
    <xf numFmtId="168" fontId="9" fillId="11" borderId="0" xfId="3" applyNumberFormat="1" applyFont="1" applyFill="1" applyAlignment="1">
      <alignment horizontal="right"/>
    </xf>
    <xf numFmtId="0" fontId="9" fillId="12" borderId="1" xfId="13" applyFont="1" applyFill="1" applyBorder="1" applyAlignment="1">
      <alignment horizontal="center"/>
    </xf>
    <xf numFmtId="0" fontId="9" fillId="0" borderId="1" xfId="13" applyFont="1" applyFill="1" applyBorder="1" applyAlignment="1">
      <alignment horizontal="center"/>
    </xf>
    <xf numFmtId="168" fontId="9" fillId="12" borderId="1" xfId="3" applyNumberFormat="1" applyFont="1" applyFill="1" applyBorder="1" applyAlignment="1">
      <alignment horizontal="center"/>
    </xf>
    <xf numFmtId="166" fontId="9" fillId="0" borderId="1" xfId="13" applyNumberFormat="1" applyFont="1" applyBorder="1"/>
    <xf numFmtId="166" fontId="21" fillId="0" borderId="1" xfId="13" applyNumberFormat="1" applyFont="1" applyBorder="1"/>
    <xf numFmtId="168" fontId="9" fillId="0" borderId="1" xfId="3" applyNumberFormat="1" applyFont="1" applyFill="1" applyBorder="1"/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4" borderId="4" xfId="0" applyFont="1" applyFill="1" applyBorder="1" applyAlignment="1">
      <alignment horizontal="left" vertical="center" wrapText="1"/>
    </xf>
    <xf numFmtId="0" fontId="11" fillId="4" borderId="0" xfId="0" applyFont="1" applyFill="1" applyBorder="1" applyAlignment="1">
      <alignment horizontal="left" vertical="center" wrapText="1"/>
    </xf>
    <xf numFmtId="0" fontId="11" fillId="4" borderId="8" xfId="0" applyFont="1" applyFill="1" applyBorder="1" applyAlignment="1">
      <alignment horizontal="left" vertical="center" wrapText="1"/>
    </xf>
    <xf numFmtId="0" fontId="11" fillId="4" borderId="7" xfId="0" applyFont="1" applyFill="1" applyBorder="1" applyAlignment="1">
      <alignment horizontal="left" vertical="center" wrapText="1"/>
    </xf>
    <xf numFmtId="0" fontId="11" fillId="4" borderId="5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1" fillId="4" borderId="6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6" applyFont="1" applyFill="1" applyBorder="1" applyAlignment="1">
      <alignment horizontal="center" vertical="center" wrapText="1"/>
    </xf>
    <xf numFmtId="0" fontId="3" fillId="2" borderId="0" xfId="6" applyFont="1" applyFill="1" applyBorder="1" applyAlignment="1">
      <alignment horizontal="center" vertical="center" wrapText="1"/>
    </xf>
    <xf numFmtId="0" fontId="3" fillId="2" borderId="3" xfId="6" applyFont="1" applyFill="1" applyBorder="1" applyAlignment="1">
      <alignment horizontal="center" vertical="center" wrapText="1"/>
    </xf>
    <xf numFmtId="0" fontId="1" fillId="2" borderId="7" xfId="7" applyFont="1" applyFill="1" applyBorder="1" applyAlignment="1">
      <alignment horizontal="left" vertical="center" wrapText="1"/>
    </xf>
    <xf numFmtId="0" fontId="1" fillId="2" borderId="0" xfId="7" applyFont="1" applyFill="1" applyBorder="1" applyAlignment="1">
      <alignment horizontal="left" vertical="center" wrapText="1"/>
    </xf>
    <xf numFmtId="0" fontId="1" fillId="2" borderId="5" xfId="7" applyFont="1" applyFill="1" applyBorder="1" applyAlignment="1">
      <alignment horizontal="left" vertical="center" wrapText="1"/>
    </xf>
    <xf numFmtId="0" fontId="1" fillId="2" borderId="1" xfId="7" applyFont="1" applyFill="1" applyBorder="1" applyAlignment="1">
      <alignment horizontal="left" vertical="center" wrapText="1"/>
    </xf>
    <xf numFmtId="0" fontId="9" fillId="11" borderId="0" xfId="13" applyFont="1" applyFill="1" applyAlignment="1">
      <alignment horizontal="left" vertical="top" wrapText="1"/>
    </xf>
    <xf numFmtId="0" fontId="9" fillId="2" borderId="7" xfId="0" applyFont="1" applyFill="1" applyBorder="1" applyAlignment="1">
      <alignment horizontal="left" vertical="top" wrapText="1"/>
    </xf>
    <xf numFmtId="0" fontId="9" fillId="2" borderId="0" xfId="0" applyFont="1" applyFill="1" applyBorder="1" applyAlignment="1">
      <alignment horizontal="left" vertical="top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0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center" vertical="center" wrapText="1"/>
    </xf>
    <xf numFmtId="0" fontId="1" fillId="3" borderId="0" xfId="13" applyFont="1" applyFill="1" applyAlignment="1">
      <alignment horizontal="center" wrapText="1"/>
    </xf>
    <xf numFmtId="0" fontId="22" fillId="4" borderId="2" xfId="0" applyFont="1" applyFill="1" applyBorder="1" applyAlignment="1">
      <alignment horizontal="center" vertical="center"/>
    </xf>
    <xf numFmtId="0" fontId="22" fillId="4" borderId="0" xfId="0" applyFont="1" applyFill="1" applyBorder="1" applyAlignment="1">
      <alignment horizontal="center" vertical="center"/>
    </xf>
    <xf numFmtId="0" fontId="22" fillId="4" borderId="3" xfId="0" applyFont="1" applyFill="1" applyBorder="1" applyAlignment="1">
      <alignment horizontal="center" vertical="center"/>
    </xf>
    <xf numFmtId="166" fontId="0" fillId="0" borderId="0" xfId="0" applyNumberFormat="1"/>
  </cellXfs>
  <cellStyles count="14">
    <cellStyle name="Hipervínculo" xfId="1" builtinId="8" hidden="1"/>
    <cellStyle name="Hipervínculo" xfId="10" builtinId="8"/>
    <cellStyle name="Hipervínculo visitado" xfId="2" builtinId="9" hidden="1"/>
    <cellStyle name="Millares" xfId="3" builtinId="3"/>
    <cellStyle name="Millares 2" xfId="8"/>
    <cellStyle name="Normal" xfId="0" builtinId="0"/>
    <cellStyle name="Normal 2" xfId="4"/>
    <cellStyle name="Normal 2 2" xfId="6"/>
    <cellStyle name="Normal 3" xfId="5"/>
    <cellStyle name="Normal 4" xfId="7"/>
    <cellStyle name="Normal 5 2" xfId="13"/>
    <cellStyle name="Normal_C16.7 2" xfId="11"/>
    <cellStyle name="Normal_C16_6 2" xfId="12"/>
    <cellStyle name="Porcentaje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r>
              <a:rPr lang="es-ES_tradnl"/>
              <a:t>PIB observado VS potencial,</a:t>
            </a:r>
            <a:r>
              <a:rPr lang="es-ES_tradnl" baseline="0"/>
              <a:t> </a:t>
            </a:r>
            <a:r>
              <a:rPr lang="es-ES_tradnl"/>
              <a:t>1922-1990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 POT'!$B$2:$B$4</c:f>
              <c:strCache>
                <c:ptCount val="3"/>
                <c:pt idx="0">
                  <c:v>PIB Real base 1950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POT'!$A$7:$A$75</c:f>
              <c:numCache>
                <c:formatCode>General</c:formatCode>
                <c:ptCount val="69"/>
                <c:pt idx="0">
                  <c:v>1922</c:v>
                </c:pt>
                <c:pt idx="1">
                  <c:v>1923</c:v>
                </c:pt>
                <c:pt idx="2">
                  <c:v>1924</c:v>
                </c:pt>
                <c:pt idx="3">
                  <c:v>1925</c:v>
                </c:pt>
                <c:pt idx="4">
                  <c:v>1926</c:v>
                </c:pt>
                <c:pt idx="5">
                  <c:v>1927</c:v>
                </c:pt>
                <c:pt idx="6">
                  <c:v>1928</c:v>
                </c:pt>
                <c:pt idx="7">
                  <c:v>1929</c:v>
                </c:pt>
                <c:pt idx="8">
                  <c:v>1930</c:v>
                </c:pt>
                <c:pt idx="9">
                  <c:v>1931</c:v>
                </c:pt>
                <c:pt idx="10">
                  <c:v>1932</c:v>
                </c:pt>
                <c:pt idx="11">
                  <c:v>1933</c:v>
                </c:pt>
                <c:pt idx="12">
                  <c:v>1934</c:v>
                </c:pt>
                <c:pt idx="13">
                  <c:v>1935</c:v>
                </c:pt>
                <c:pt idx="14">
                  <c:v>1936</c:v>
                </c:pt>
                <c:pt idx="15">
                  <c:v>1937</c:v>
                </c:pt>
                <c:pt idx="16">
                  <c:v>1938</c:v>
                </c:pt>
                <c:pt idx="17">
                  <c:v>1939</c:v>
                </c:pt>
                <c:pt idx="18">
                  <c:v>1940</c:v>
                </c:pt>
                <c:pt idx="19">
                  <c:v>1941</c:v>
                </c:pt>
                <c:pt idx="20">
                  <c:v>1942</c:v>
                </c:pt>
                <c:pt idx="21">
                  <c:v>1943</c:v>
                </c:pt>
                <c:pt idx="22">
                  <c:v>1944</c:v>
                </c:pt>
                <c:pt idx="23">
                  <c:v>1945</c:v>
                </c:pt>
                <c:pt idx="24">
                  <c:v>1946</c:v>
                </c:pt>
                <c:pt idx="25">
                  <c:v>1947</c:v>
                </c:pt>
                <c:pt idx="26">
                  <c:v>1948</c:v>
                </c:pt>
                <c:pt idx="27">
                  <c:v>1949</c:v>
                </c:pt>
                <c:pt idx="28">
                  <c:v>1950</c:v>
                </c:pt>
                <c:pt idx="29">
                  <c:v>1951</c:v>
                </c:pt>
                <c:pt idx="30">
                  <c:v>1952</c:v>
                </c:pt>
                <c:pt idx="31">
                  <c:v>1953</c:v>
                </c:pt>
                <c:pt idx="32">
                  <c:v>1954</c:v>
                </c:pt>
                <c:pt idx="33">
                  <c:v>1955</c:v>
                </c:pt>
                <c:pt idx="34">
                  <c:v>1956</c:v>
                </c:pt>
                <c:pt idx="35">
                  <c:v>1957</c:v>
                </c:pt>
                <c:pt idx="36">
                  <c:v>1958</c:v>
                </c:pt>
                <c:pt idx="37">
                  <c:v>1959</c:v>
                </c:pt>
                <c:pt idx="38">
                  <c:v>1960</c:v>
                </c:pt>
                <c:pt idx="39">
                  <c:v>1961</c:v>
                </c:pt>
                <c:pt idx="40">
                  <c:v>1962</c:v>
                </c:pt>
                <c:pt idx="41">
                  <c:v>1963</c:v>
                </c:pt>
                <c:pt idx="42">
                  <c:v>1964</c:v>
                </c:pt>
                <c:pt idx="43">
                  <c:v>1965</c:v>
                </c:pt>
                <c:pt idx="44">
                  <c:v>1966</c:v>
                </c:pt>
                <c:pt idx="45">
                  <c:v>1967</c:v>
                </c:pt>
                <c:pt idx="46">
                  <c:v>1968</c:v>
                </c:pt>
                <c:pt idx="47">
                  <c:v>1969</c:v>
                </c:pt>
                <c:pt idx="48">
                  <c:v>1970</c:v>
                </c:pt>
                <c:pt idx="49">
                  <c:v>1971</c:v>
                </c:pt>
                <c:pt idx="50">
                  <c:v>1972</c:v>
                </c:pt>
                <c:pt idx="51">
                  <c:v>1973</c:v>
                </c:pt>
                <c:pt idx="52">
                  <c:v>1974</c:v>
                </c:pt>
                <c:pt idx="53">
                  <c:v>1975</c:v>
                </c:pt>
                <c:pt idx="54">
                  <c:v>1976</c:v>
                </c:pt>
                <c:pt idx="55">
                  <c:v>1977</c:v>
                </c:pt>
                <c:pt idx="56">
                  <c:v>1978</c:v>
                </c:pt>
                <c:pt idx="57">
                  <c:v>1979</c:v>
                </c:pt>
                <c:pt idx="58">
                  <c:v>1980</c:v>
                </c:pt>
                <c:pt idx="59">
                  <c:v>1981</c:v>
                </c:pt>
                <c:pt idx="60">
                  <c:v>1982</c:v>
                </c:pt>
                <c:pt idx="61">
                  <c:v>1983</c:v>
                </c:pt>
                <c:pt idx="62">
                  <c:v>1984</c:v>
                </c:pt>
                <c:pt idx="63">
                  <c:v>1985</c:v>
                </c:pt>
                <c:pt idx="64">
                  <c:v>1986</c:v>
                </c:pt>
                <c:pt idx="65">
                  <c:v>1987</c:v>
                </c:pt>
                <c:pt idx="66">
                  <c:v>1988</c:v>
                </c:pt>
                <c:pt idx="67">
                  <c:v>1989</c:v>
                </c:pt>
                <c:pt idx="68">
                  <c:v>1990</c:v>
                </c:pt>
              </c:numCache>
            </c:numRef>
          </c:cat>
          <c:val>
            <c:numRef>
              <c:f>'PIB POT'!$B$7:$B$75</c:f>
              <c:numCache>
                <c:formatCode>_-* #,##0_-;\-* #,##0_-;_-* "-"??_-;_-@_-</c:formatCode>
                <c:ptCount val="69"/>
                <c:pt idx="0">
                  <c:v>17516.471177041003</c:v>
                </c:pt>
                <c:pt idx="1">
                  <c:v>18118.273587703054</c:v>
                </c:pt>
                <c:pt idx="2">
                  <c:v>17825.313065499799</c:v>
                </c:pt>
                <c:pt idx="3">
                  <c:v>18930.58857660343</c:v>
                </c:pt>
                <c:pt idx="4">
                  <c:v>20066.275214579371</c:v>
                </c:pt>
                <c:pt idx="5">
                  <c:v>19183.676732462991</c:v>
                </c:pt>
                <c:pt idx="6">
                  <c:v>19302.618028674693</c:v>
                </c:pt>
                <c:pt idx="7">
                  <c:v>18555.855913254629</c:v>
                </c:pt>
                <c:pt idx="8">
                  <c:v>17392.799261093609</c:v>
                </c:pt>
                <c:pt idx="9">
                  <c:v>17969.259066028735</c:v>
                </c:pt>
                <c:pt idx="10">
                  <c:v>15289.025084349125</c:v>
                </c:pt>
                <c:pt idx="11">
                  <c:v>17016.377090696347</c:v>
                </c:pt>
                <c:pt idx="12">
                  <c:v>18164.566080830904</c:v>
                </c:pt>
                <c:pt idx="13">
                  <c:v>19514.482212551786</c:v>
                </c:pt>
                <c:pt idx="14">
                  <c:v>21071.869809823762</c:v>
                </c:pt>
                <c:pt idx="15">
                  <c:v>21769.298319428741</c:v>
                </c:pt>
                <c:pt idx="16">
                  <c:v>22122.067391147539</c:v>
                </c:pt>
                <c:pt idx="17">
                  <c:v>23311.480353264564</c:v>
                </c:pt>
                <c:pt idx="18">
                  <c:v>23633.162495291668</c:v>
                </c:pt>
                <c:pt idx="19">
                  <c:v>25934.946898115861</c:v>
                </c:pt>
                <c:pt idx="20">
                  <c:v>27389.950368251059</c:v>
                </c:pt>
                <c:pt idx="21">
                  <c:v>28404.330400147453</c:v>
                </c:pt>
                <c:pt idx="22">
                  <c:v>30723.009873456267</c:v>
                </c:pt>
                <c:pt idx="23">
                  <c:v>31688.05629953758</c:v>
                </c:pt>
                <c:pt idx="24">
                  <c:v>33770.542687471447</c:v>
                </c:pt>
                <c:pt idx="25">
                  <c:v>34933.59933963247</c:v>
                </c:pt>
                <c:pt idx="26">
                  <c:v>36373.059344921821</c:v>
                </c:pt>
                <c:pt idx="27">
                  <c:v>38366.677662106602</c:v>
                </c:pt>
                <c:pt idx="28">
                  <c:v>42163</c:v>
                </c:pt>
                <c:pt idx="29">
                  <c:v>45423.748603531043</c:v>
                </c:pt>
                <c:pt idx="30">
                  <c:v>47230.169539746268</c:v>
                </c:pt>
                <c:pt idx="31">
                  <c:v>47359.585779658424</c:v>
                </c:pt>
                <c:pt idx="32">
                  <c:v>52093.584529448046</c:v>
                </c:pt>
                <c:pt idx="33">
                  <c:v>56520.768799237027</c:v>
                </c:pt>
                <c:pt idx="34">
                  <c:v>60385.009320478581</c:v>
                </c:pt>
                <c:pt idx="35">
                  <c:v>64959.18070348374</c:v>
                </c:pt>
                <c:pt idx="36">
                  <c:v>68413.884716178189</c:v>
                </c:pt>
                <c:pt idx="37">
                  <c:v>70460.21565327498</c:v>
                </c:pt>
                <c:pt idx="38">
                  <c:v>76179.19701231776</c:v>
                </c:pt>
                <c:pt idx="39">
                  <c:v>79469.587333429721</c:v>
                </c:pt>
                <c:pt idx="40">
                  <c:v>83012.916145116353</c:v>
                </c:pt>
                <c:pt idx="41">
                  <c:v>89279.926528950658</c:v>
                </c:pt>
                <c:pt idx="42">
                  <c:v>99104.135367533396</c:v>
                </c:pt>
                <c:pt idx="43">
                  <c:v>105197.83604486284</c:v>
                </c:pt>
                <c:pt idx="44">
                  <c:v>111610.84267145308</c:v>
                </c:pt>
                <c:pt idx="45">
                  <c:v>118145.57366544109</c:v>
                </c:pt>
                <c:pt idx="46">
                  <c:v>129278.76048386646</c:v>
                </c:pt>
                <c:pt idx="47">
                  <c:v>133698.31007915997</c:v>
                </c:pt>
                <c:pt idx="48">
                  <c:v>142392.02134466922</c:v>
                </c:pt>
                <c:pt idx="49">
                  <c:v>147749.47513613402</c:v>
                </c:pt>
                <c:pt idx="50">
                  <c:v>159907.49474693826</c:v>
                </c:pt>
                <c:pt idx="51">
                  <c:v>172478.01457529585</c:v>
                </c:pt>
                <c:pt idx="52">
                  <c:v>182441.77148924614</c:v>
                </c:pt>
                <c:pt idx="53">
                  <c:v>192922.1117754812</c:v>
                </c:pt>
                <c:pt idx="54">
                  <c:v>201444.33828752002</c:v>
                </c:pt>
                <c:pt idx="55">
                  <c:v>208274.59000955315</c:v>
                </c:pt>
                <c:pt idx="56">
                  <c:v>226929.62491830011</c:v>
                </c:pt>
                <c:pt idx="57">
                  <c:v>248937.64603724063</c:v>
                </c:pt>
                <c:pt idx="58">
                  <c:v>271922.68617905746</c:v>
                </c:pt>
                <c:pt idx="59">
                  <c:v>297723.56013692677</c:v>
                </c:pt>
                <c:pt idx="60">
                  <c:v>297700.98265947337</c:v>
                </c:pt>
                <c:pt idx="61">
                  <c:v>284712.34650853946</c:v>
                </c:pt>
                <c:pt idx="62">
                  <c:v>294639.44424814329</c:v>
                </c:pt>
                <c:pt idx="63">
                  <c:v>300174.47355560109</c:v>
                </c:pt>
                <c:pt idx="64">
                  <c:v>289043.02205976838</c:v>
                </c:pt>
                <c:pt idx="65">
                  <c:v>295027.21351365454</c:v>
                </c:pt>
                <c:pt idx="66">
                  <c:v>298801.08396844903</c:v>
                </c:pt>
                <c:pt idx="67">
                  <c:v>309722.12640777085</c:v>
                </c:pt>
                <c:pt idx="68">
                  <c:v>325853.79344155808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'PIB POT'!$F$2:$F$4</c:f>
              <c:strCache>
                <c:ptCount val="3"/>
                <c:pt idx="0">
                  <c:v>PIB potencial real Base 1950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'PIB POT'!$A$7:$A$75</c:f>
              <c:numCache>
                <c:formatCode>General</c:formatCode>
                <c:ptCount val="69"/>
                <c:pt idx="0">
                  <c:v>1922</c:v>
                </c:pt>
                <c:pt idx="1">
                  <c:v>1923</c:v>
                </c:pt>
                <c:pt idx="2">
                  <c:v>1924</c:v>
                </c:pt>
                <c:pt idx="3">
                  <c:v>1925</c:v>
                </c:pt>
                <c:pt idx="4">
                  <c:v>1926</c:v>
                </c:pt>
                <c:pt idx="5">
                  <c:v>1927</c:v>
                </c:pt>
                <c:pt idx="6">
                  <c:v>1928</c:v>
                </c:pt>
                <c:pt idx="7">
                  <c:v>1929</c:v>
                </c:pt>
                <c:pt idx="8">
                  <c:v>1930</c:v>
                </c:pt>
                <c:pt idx="9">
                  <c:v>1931</c:v>
                </c:pt>
                <c:pt idx="10">
                  <c:v>1932</c:v>
                </c:pt>
                <c:pt idx="11">
                  <c:v>1933</c:v>
                </c:pt>
                <c:pt idx="12">
                  <c:v>1934</c:v>
                </c:pt>
                <c:pt idx="13">
                  <c:v>1935</c:v>
                </c:pt>
                <c:pt idx="14">
                  <c:v>1936</c:v>
                </c:pt>
                <c:pt idx="15">
                  <c:v>1937</c:v>
                </c:pt>
                <c:pt idx="16">
                  <c:v>1938</c:v>
                </c:pt>
                <c:pt idx="17">
                  <c:v>1939</c:v>
                </c:pt>
                <c:pt idx="18">
                  <c:v>1940</c:v>
                </c:pt>
                <c:pt idx="19">
                  <c:v>1941</c:v>
                </c:pt>
                <c:pt idx="20">
                  <c:v>1942</c:v>
                </c:pt>
                <c:pt idx="21">
                  <c:v>1943</c:v>
                </c:pt>
                <c:pt idx="22">
                  <c:v>1944</c:v>
                </c:pt>
                <c:pt idx="23">
                  <c:v>1945</c:v>
                </c:pt>
                <c:pt idx="24">
                  <c:v>1946</c:v>
                </c:pt>
                <c:pt idx="25">
                  <c:v>1947</c:v>
                </c:pt>
                <c:pt idx="26">
                  <c:v>1948</c:v>
                </c:pt>
                <c:pt idx="27">
                  <c:v>1949</c:v>
                </c:pt>
                <c:pt idx="28">
                  <c:v>1950</c:v>
                </c:pt>
                <c:pt idx="29">
                  <c:v>1951</c:v>
                </c:pt>
                <c:pt idx="30">
                  <c:v>1952</c:v>
                </c:pt>
                <c:pt idx="31">
                  <c:v>1953</c:v>
                </c:pt>
                <c:pt idx="32">
                  <c:v>1954</c:v>
                </c:pt>
                <c:pt idx="33">
                  <c:v>1955</c:v>
                </c:pt>
                <c:pt idx="34">
                  <c:v>1956</c:v>
                </c:pt>
                <c:pt idx="35">
                  <c:v>1957</c:v>
                </c:pt>
                <c:pt idx="36">
                  <c:v>1958</c:v>
                </c:pt>
                <c:pt idx="37">
                  <c:v>1959</c:v>
                </c:pt>
                <c:pt idx="38">
                  <c:v>1960</c:v>
                </c:pt>
                <c:pt idx="39">
                  <c:v>1961</c:v>
                </c:pt>
                <c:pt idx="40">
                  <c:v>1962</c:v>
                </c:pt>
                <c:pt idx="41">
                  <c:v>1963</c:v>
                </c:pt>
                <c:pt idx="42">
                  <c:v>1964</c:v>
                </c:pt>
                <c:pt idx="43">
                  <c:v>1965</c:v>
                </c:pt>
                <c:pt idx="44">
                  <c:v>1966</c:v>
                </c:pt>
                <c:pt idx="45">
                  <c:v>1967</c:v>
                </c:pt>
                <c:pt idx="46">
                  <c:v>1968</c:v>
                </c:pt>
                <c:pt idx="47">
                  <c:v>1969</c:v>
                </c:pt>
                <c:pt idx="48">
                  <c:v>1970</c:v>
                </c:pt>
                <c:pt idx="49">
                  <c:v>1971</c:v>
                </c:pt>
                <c:pt idx="50">
                  <c:v>1972</c:v>
                </c:pt>
                <c:pt idx="51">
                  <c:v>1973</c:v>
                </c:pt>
                <c:pt idx="52">
                  <c:v>1974</c:v>
                </c:pt>
                <c:pt idx="53">
                  <c:v>1975</c:v>
                </c:pt>
                <c:pt idx="54">
                  <c:v>1976</c:v>
                </c:pt>
                <c:pt idx="55">
                  <c:v>1977</c:v>
                </c:pt>
                <c:pt idx="56">
                  <c:v>1978</c:v>
                </c:pt>
                <c:pt idx="57">
                  <c:v>1979</c:v>
                </c:pt>
                <c:pt idx="58">
                  <c:v>1980</c:v>
                </c:pt>
                <c:pt idx="59">
                  <c:v>1981</c:v>
                </c:pt>
                <c:pt idx="60">
                  <c:v>1982</c:v>
                </c:pt>
                <c:pt idx="61">
                  <c:v>1983</c:v>
                </c:pt>
                <c:pt idx="62">
                  <c:v>1984</c:v>
                </c:pt>
                <c:pt idx="63">
                  <c:v>1985</c:v>
                </c:pt>
                <c:pt idx="64">
                  <c:v>1986</c:v>
                </c:pt>
                <c:pt idx="65">
                  <c:v>1987</c:v>
                </c:pt>
                <c:pt idx="66">
                  <c:v>1988</c:v>
                </c:pt>
                <c:pt idx="67">
                  <c:v>1989</c:v>
                </c:pt>
                <c:pt idx="68">
                  <c:v>1990</c:v>
                </c:pt>
              </c:numCache>
            </c:numRef>
          </c:cat>
          <c:val>
            <c:numRef>
              <c:f>'PIB POT'!$F$7:$F$75</c:f>
              <c:numCache>
                <c:formatCode>_-* #,##0_-;\-* #,##0_-;_-* "-"??_-;_-@_-</c:formatCode>
                <c:ptCount val="69"/>
                <c:pt idx="0">
                  <c:v>14617.869534342557</c:v>
                </c:pt>
                <c:pt idx="1">
                  <c:v>14764.781565577267</c:v>
                </c:pt>
                <c:pt idx="2">
                  <c:v>14868.497619217171</c:v>
                </c:pt>
                <c:pt idx="3">
                  <c:v>14889.979119002086</c:v>
                </c:pt>
                <c:pt idx="4">
                  <c:v>15255.927202787976</c:v>
                </c:pt>
                <c:pt idx="5">
                  <c:v>15630.869120544743</c:v>
                </c:pt>
                <c:pt idx="6">
                  <c:v>16015.025911958515</c:v>
                </c:pt>
                <c:pt idx="7">
                  <c:v>16421.708011239421</c:v>
                </c:pt>
                <c:pt idx="8">
                  <c:v>16801.263152660107</c:v>
                </c:pt>
                <c:pt idx="9">
                  <c:v>17205.694932028924</c:v>
                </c:pt>
                <c:pt idx="10">
                  <c:v>17665.392625314991</c:v>
                </c:pt>
                <c:pt idx="11">
                  <c:v>18222.728938995624</c:v>
                </c:pt>
                <c:pt idx="12">
                  <c:v>18892.171129054823</c:v>
                </c:pt>
                <c:pt idx="13">
                  <c:v>19669.276357528921</c:v>
                </c:pt>
                <c:pt idx="14">
                  <c:v>20539.539898087391</c:v>
                </c:pt>
                <c:pt idx="15">
                  <c:v>21488.390499379326</c:v>
                </c:pt>
                <c:pt idx="16">
                  <c:v>22513.679799054229</c:v>
                </c:pt>
                <c:pt idx="17">
                  <c:v>23618.074306130216</c:v>
                </c:pt>
                <c:pt idx="18">
                  <c:v>24798.696377515447</c:v>
                </c:pt>
                <c:pt idx="19">
                  <c:v>26059.246140455238</c:v>
                </c:pt>
                <c:pt idx="20">
                  <c:v>27398.399347825678</c:v>
                </c:pt>
                <c:pt idx="21">
                  <c:v>28822.989094768916</c:v>
                </c:pt>
                <c:pt idx="22">
                  <c:v>30335.017279846303</c:v>
                </c:pt>
                <c:pt idx="23">
                  <c:v>31946.018698628559</c:v>
                </c:pt>
                <c:pt idx="24">
                  <c:v>33662.413734667432</c:v>
                </c:pt>
                <c:pt idx="25">
                  <c:v>35501.033201031663</c:v>
                </c:pt>
                <c:pt idx="26">
                  <c:v>37472.299362270409</c:v>
                </c:pt>
                <c:pt idx="27">
                  <c:v>39596.627557245389</c:v>
                </c:pt>
                <c:pt idx="28">
                  <c:v>41884.493835708468</c:v>
                </c:pt>
                <c:pt idx="29">
                  <c:v>44352.99035594926</c:v>
                </c:pt>
                <c:pt idx="30">
                  <c:v>47001.219839306825</c:v>
                </c:pt>
                <c:pt idx="31">
                  <c:v>49825.796432523464</c:v>
                </c:pt>
                <c:pt idx="32">
                  <c:v>52842.491466973079</c:v>
                </c:pt>
                <c:pt idx="33">
                  <c:v>56059.667967667177</c:v>
                </c:pt>
                <c:pt idx="34">
                  <c:v>59500.210554050653</c:v>
                </c:pt>
                <c:pt idx="35">
                  <c:v>63168.617341761077</c:v>
                </c:pt>
                <c:pt idx="36">
                  <c:v>67071.879331151125</c:v>
                </c:pt>
                <c:pt idx="37">
                  <c:v>71249.010632112491</c:v>
                </c:pt>
                <c:pt idx="38">
                  <c:v>75735.721087256476</c:v>
                </c:pt>
                <c:pt idx="39">
                  <c:v>80594.19359223856</c:v>
                </c:pt>
                <c:pt idx="40">
                  <c:v>85868.382017528493</c:v>
                </c:pt>
                <c:pt idx="41">
                  <c:v>91610.879716791096</c:v>
                </c:pt>
                <c:pt idx="42">
                  <c:v>97822.719364526929</c:v>
                </c:pt>
                <c:pt idx="43">
                  <c:v>104471.0765269462</c:v>
                </c:pt>
                <c:pt idx="44">
                  <c:v>111516.79853682521</c:v>
                </c:pt>
                <c:pt idx="45">
                  <c:v>118955.5815415543</c:v>
                </c:pt>
                <c:pt idx="46">
                  <c:v>126749.67217193876</c:v>
                </c:pt>
                <c:pt idx="47">
                  <c:v>134865.89552479587</c:v>
                </c:pt>
                <c:pt idx="48">
                  <c:v>143332.20394167418</c:v>
                </c:pt>
                <c:pt idx="49">
                  <c:v>152164.22356020371</c:v>
                </c:pt>
                <c:pt idx="50">
                  <c:v>161423.53995364235</c:v>
                </c:pt>
                <c:pt idx="51">
                  <c:v>171128.77234742357</c:v>
                </c:pt>
                <c:pt idx="52">
                  <c:v>181314.71213580493</c:v>
                </c:pt>
                <c:pt idx="53">
                  <c:v>192116.77427123243</c:v>
                </c:pt>
                <c:pt idx="54">
                  <c:v>203682.37453187449</c:v>
                </c:pt>
                <c:pt idx="55">
                  <c:v>216261.6437344446</c:v>
                </c:pt>
                <c:pt idx="56">
                  <c:v>230101.68231541978</c:v>
                </c:pt>
                <c:pt idx="57">
                  <c:v>245292.81154534282</c:v>
                </c:pt>
                <c:pt idx="58">
                  <c:v>261808.71166831878</c:v>
                </c:pt>
                <c:pt idx="59">
                  <c:v>279564.9947373363</c:v>
                </c:pt>
                <c:pt idx="60">
                  <c:v>298074.87729019858</c:v>
                </c:pt>
                <c:pt idx="61">
                  <c:v>315365.63384752156</c:v>
                </c:pt>
                <c:pt idx="62">
                  <c:v>331133.9133874618</c:v>
                </c:pt>
                <c:pt idx="63">
                  <c:v>345705.1877423948</c:v>
                </c:pt>
                <c:pt idx="64">
                  <c:v>358841.98449038516</c:v>
                </c:pt>
                <c:pt idx="65">
                  <c:v>370683.76847022731</c:v>
                </c:pt>
                <c:pt idx="66">
                  <c:v>381433.59509875649</c:v>
                </c:pt>
                <c:pt idx="67">
                  <c:v>391732.29941916419</c:v>
                </c:pt>
                <c:pt idx="68">
                  <c:v>402309.06983688881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44146128"/>
        <c:axId val="-44145040"/>
      </c:lineChart>
      <c:dateAx>
        <c:axId val="-4414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44145040"/>
        <c:crosses val="autoZero"/>
        <c:auto val="0"/>
        <c:lblOffset val="100"/>
        <c:baseTimeUnit val="days"/>
        <c:majorUnit val="6"/>
        <c:majorTimeUnit val="days"/>
      </c:dateAx>
      <c:valAx>
        <c:axId val="-44145040"/>
        <c:scaling>
          <c:orientation val="minMax"/>
          <c:max val="430000"/>
          <c:min val="1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charset="0"/>
                    <a:ea typeface="Times New Roman" charset="0"/>
                    <a:cs typeface="Times New Roman" charset="0"/>
                  </a:defRPr>
                </a:pPr>
                <a:r>
                  <a:rPr lang="es-ES_tradnl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charset="0"/>
                  <a:ea typeface="Times New Roman" charset="0"/>
                  <a:cs typeface="Times New Roman" charset="0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charset="0"/>
                <a:ea typeface="Times New Roman" charset="0"/>
                <a:cs typeface="Times New Roman" charset="0"/>
              </a:defRPr>
            </a:pPr>
            <a:endParaRPr lang="en-US"/>
          </a:p>
        </c:txPr>
        <c:crossAx val="-44146128"/>
        <c:crosses val="autoZero"/>
        <c:crossBetween val="between"/>
        <c:majorUnit val="50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charset="0"/>
          <a:ea typeface="Times New Roman" charset="0"/>
          <a:cs typeface="Times New Roman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66674</xdr:colOff>
      <xdr:row>5</xdr:row>
      <xdr:rowOff>161925</xdr:rowOff>
    </xdr:from>
    <xdr:to>
      <xdr:col>15</xdr:col>
      <xdr:colOff>438150</xdr:colOff>
      <xdr:row>21</xdr:row>
      <xdr:rowOff>142875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ocuments/Documentos%20base%20Sergio%20Marti&#769;n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C:/Users/Sergio/Dropbox/Dr.%20Sergio%20Mart&#237;n/PIB%20POT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ocuments/Documentos%20base%20Sergio%20Marti&#769;n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B POT"/>
    </sheetNames>
    <definedNames>
      <definedName name="OnShow"/>
    </defined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economia.gob.mx/comunidad-negocios/competitividad-normatividad/inversion-extranjera-directa/estadistica-oficial-de-ied-en-mexi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B80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E6" sqref="E6"/>
    </sheetView>
  </sheetViews>
  <sheetFormatPr baseColWidth="10" defaultColWidth="10.85546875" defaultRowHeight="15.75" x14ac:dyDescent="0.25"/>
  <cols>
    <col min="1" max="1" width="13.5703125" style="7" customWidth="1"/>
    <col min="2" max="2" width="15.28515625" style="7" bestFit="1" customWidth="1"/>
    <col min="3" max="3" width="11.42578125" style="7" customWidth="1"/>
    <col min="4" max="4" width="20.140625" style="7" customWidth="1"/>
    <col min="5" max="5" width="11.85546875" style="7" customWidth="1"/>
    <col min="6" max="6" width="18.28515625" style="7" bestFit="1" customWidth="1"/>
    <col min="7" max="7" width="18.28515625" style="7" customWidth="1"/>
    <col min="8" max="8" width="11.85546875" style="7" bestFit="1" customWidth="1"/>
    <col min="9" max="16384" width="10.85546875" style="7"/>
  </cols>
  <sheetData>
    <row r="1" spans="1:1874" x14ac:dyDescent="0.25">
      <c r="A1" s="7" t="s">
        <v>115</v>
      </c>
    </row>
    <row r="2" spans="1:1874" ht="15" customHeight="1" x14ac:dyDescent="0.25">
      <c r="A2" s="128" t="s">
        <v>0</v>
      </c>
      <c r="B2" s="128" t="s">
        <v>72</v>
      </c>
      <c r="C2" s="128" t="s">
        <v>64</v>
      </c>
      <c r="D2" s="128" t="s">
        <v>68</v>
      </c>
      <c r="E2" s="128" t="s">
        <v>69</v>
      </c>
      <c r="F2" s="128" t="s">
        <v>70</v>
      </c>
      <c r="G2" s="128" t="s">
        <v>71</v>
      </c>
      <c r="H2" s="128" t="s">
        <v>66</v>
      </c>
      <c r="I2" s="128" t="s">
        <v>65</v>
      </c>
    </row>
    <row r="3" spans="1:1874" s="14" customFormat="1" ht="15" customHeight="1" x14ac:dyDescent="0.25">
      <c r="A3" s="129"/>
      <c r="B3" s="129"/>
      <c r="C3" s="129"/>
      <c r="D3" s="129"/>
      <c r="E3" s="129"/>
      <c r="F3" s="129"/>
      <c r="G3" s="129"/>
      <c r="H3" s="129"/>
      <c r="I3" s="129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</row>
    <row r="4" spans="1:1874" ht="15.75" customHeight="1" x14ac:dyDescent="0.25">
      <c r="A4" s="130"/>
      <c r="B4" s="130"/>
      <c r="C4" s="130"/>
      <c r="D4" s="130"/>
      <c r="E4" s="130"/>
      <c r="F4" s="130"/>
      <c r="G4" s="130"/>
      <c r="H4" s="130"/>
      <c r="I4" s="130"/>
    </row>
    <row r="5" spans="1:1874" x14ac:dyDescent="0.25">
      <c r="A5" s="6">
        <v>1920</v>
      </c>
      <c r="B5" s="10" t="s">
        <v>11</v>
      </c>
      <c r="C5" s="10" t="s">
        <v>11</v>
      </c>
      <c r="D5" s="10" t="s">
        <v>11</v>
      </c>
      <c r="E5" s="10" t="s">
        <v>11</v>
      </c>
      <c r="F5" s="10" t="s">
        <v>11</v>
      </c>
      <c r="G5" s="10" t="s">
        <v>11</v>
      </c>
      <c r="H5" s="10" t="s">
        <v>11</v>
      </c>
      <c r="I5" s="22" t="s">
        <v>11</v>
      </c>
    </row>
    <row r="6" spans="1:1874" x14ac:dyDescent="0.25">
      <c r="A6" s="6">
        <v>1921</v>
      </c>
      <c r="B6" s="12">
        <f>PIBN!E6</f>
        <v>5455</v>
      </c>
      <c r="C6" s="15">
        <f>PIBN!I6</f>
        <v>-8.7999999999999989</v>
      </c>
      <c r="D6" s="15">
        <f t="shared" ref="D6:D33" si="0">(D7/(1+(E7/100)))</f>
        <v>17117.409612194355</v>
      </c>
      <c r="E6" s="56">
        <f>PIBR!H6</f>
        <v>0.7</v>
      </c>
      <c r="F6" s="23">
        <f t="shared" ref="F6:F37" si="1">(D6/D$35)*100</f>
        <v>40.59817757795782</v>
      </c>
      <c r="G6" s="24" t="str">
        <f>I6</f>
        <v>-</v>
      </c>
      <c r="H6" s="15">
        <f t="shared" ref="H6:H37" si="2">(B6/D6)*100</f>
        <v>31.868139651889187</v>
      </c>
      <c r="I6" s="22" t="s">
        <v>11</v>
      </c>
    </row>
    <row r="7" spans="1:1874" x14ac:dyDescent="0.25">
      <c r="A7" s="6">
        <v>1922</v>
      </c>
      <c r="B7" s="12">
        <f>PIBN!E7</f>
        <v>4590</v>
      </c>
      <c r="C7" s="15">
        <f>PIBN!I7</f>
        <v>-15.857011915673692</v>
      </c>
      <c r="D7" s="15">
        <f t="shared" si="0"/>
        <v>17516.471177041003</v>
      </c>
      <c r="E7" s="15">
        <f>PIBR!H7</f>
        <v>2.331319831023726</v>
      </c>
      <c r="F7" s="23">
        <f t="shared" si="1"/>
        <v>41.54465094286698</v>
      </c>
      <c r="G7" s="15">
        <f>((F7/F6)-1)*100</f>
        <v>2.331319831023726</v>
      </c>
      <c r="H7" s="15">
        <f t="shared" si="2"/>
        <v>26.203908045224054</v>
      </c>
      <c r="I7" s="15">
        <f>((H7/H6)-1)*100</f>
        <v>-17.773963803780902</v>
      </c>
    </row>
    <row r="8" spans="1:1874" x14ac:dyDescent="0.25">
      <c r="A8" s="6">
        <v>1923</v>
      </c>
      <c r="B8" s="12">
        <f>PIBN!E8</f>
        <v>5014</v>
      </c>
      <c r="C8" s="15">
        <f t="shared" ref="C8:C38" si="3">((B8/B7)-1)*100</f>
        <v>9.2374727668845367</v>
      </c>
      <c r="D8" s="15">
        <f t="shared" si="0"/>
        <v>18118.273587703054</v>
      </c>
      <c r="E8" s="15">
        <f>PIBR!H8</f>
        <v>3.4356372615212516</v>
      </c>
      <c r="F8" s="23">
        <f t="shared" si="1"/>
        <v>42.971974450829052</v>
      </c>
      <c r="G8" s="15">
        <f t="shared" ref="G8:G71" si="4">((F8/F7)-1)*100</f>
        <v>3.4356372615212294</v>
      </c>
      <c r="H8" s="15">
        <f t="shared" si="2"/>
        <v>27.673718335962334</v>
      </c>
      <c r="I8" s="15">
        <f t="shared" ref="I8" si="5">((H8/H7)-1)*100</f>
        <v>5.6091262730795899</v>
      </c>
    </row>
    <row r="9" spans="1:1874" x14ac:dyDescent="0.25">
      <c r="A9" s="6">
        <v>1924</v>
      </c>
      <c r="B9" s="12">
        <f>PIBN!E9</f>
        <v>4633</v>
      </c>
      <c r="C9" s="15">
        <f t="shared" si="3"/>
        <v>-7.5987235739928156</v>
      </c>
      <c r="D9" s="15">
        <f t="shared" si="0"/>
        <v>17825.313065499799</v>
      </c>
      <c r="E9" s="15">
        <f>PIBR!H9</f>
        <v>-1.6169339798582594</v>
      </c>
      <c r="F9" s="23">
        <f t="shared" si="1"/>
        <v>42.277145994117589</v>
      </c>
      <c r="G9" s="15">
        <f t="shared" si="4"/>
        <v>-1.6169339798582594</v>
      </c>
      <c r="H9" s="15">
        <f t="shared" si="2"/>
        <v>25.991128363220682</v>
      </c>
      <c r="I9" s="15">
        <f t="shared" ref="I9" si="6">((H9/H8)-1)*100</f>
        <v>-6.0801008101434189</v>
      </c>
    </row>
    <row r="10" spans="1:1874" x14ac:dyDescent="0.25">
      <c r="A10" s="6">
        <v>1925</v>
      </c>
      <c r="B10" s="12">
        <f>PIBN!E10</f>
        <v>5239</v>
      </c>
      <c r="C10" s="15">
        <f t="shared" si="3"/>
        <v>13.080077703431892</v>
      </c>
      <c r="D10" s="15">
        <f t="shared" si="0"/>
        <v>18930.58857660343</v>
      </c>
      <c r="E10" s="15">
        <f>PIBR!H10</f>
        <v>6.2005952268117559</v>
      </c>
      <c r="F10" s="23">
        <f t="shared" si="1"/>
        <v>44.898580690661078</v>
      </c>
      <c r="G10" s="15">
        <f t="shared" si="4"/>
        <v>6.2005952268117559</v>
      </c>
      <c r="H10" s="15">
        <f t="shared" si="2"/>
        <v>27.674786649132244</v>
      </c>
      <c r="I10" s="15">
        <f t="shared" ref="I10" si="7">((H10/H9)-1)*100</f>
        <v>6.4778191326778201</v>
      </c>
    </row>
    <row r="11" spans="1:1874" x14ac:dyDescent="0.25">
      <c r="A11" s="6">
        <v>1926</v>
      </c>
      <c r="B11" s="12">
        <f>PIBN!E11</f>
        <v>5469</v>
      </c>
      <c r="C11" s="15">
        <f t="shared" si="3"/>
        <v>4.390150792135894</v>
      </c>
      <c r="D11" s="15">
        <f t="shared" si="0"/>
        <v>20066.275214579371</v>
      </c>
      <c r="E11" s="15">
        <f>PIBR!H11</f>
        <v>5.9992146223047271</v>
      </c>
      <c r="F11" s="23">
        <f t="shared" si="1"/>
        <v>47.592142908662503</v>
      </c>
      <c r="G11" s="15">
        <f t="shared" si="4"/>
        <v>5.9992146223047271</v>
      </c>
      <c r="H11" s="15">
        <f t="shared" si="2"/>
        <v>27.254684496833963</v>
      </c>
      <c r="I11" s="15">
        <f t="shared" ref="I11" si="8">((H11/H10)-1)*100</f>
        <v>-1.5179959926139186</v>
      </c>
    </row>
    <row r="12" spans="1:1874" x14ac:dyDescent="0.25">
      <c r="A12" s="6">
        <v>1927</v>
      </c>
      <c r="B12" s="12">
        <f>PIBN!E12</f>
        <v>4987</v>
      </c>
      <c r="C12" s="15">
        <f t="shared" si="3"/>
        <v>-8.8133113914792496</v>
      </c>
      <c r="D12" s="15">
        <f t="shared" si="0"/>
        <v>19183.676732462991</v>
      </c>
      <c r="E12" s="15">
        <f>PIBR!H12</f>
        <v>-4.3984171086974833</v>
      </c>
      <c r="F12" s="23">
        <f t="shared" si="1"/>
        <v>45.498841952572135</v>
      </c>
      <c r="G12" s="15">
        <f t="shared" si="4"/>
        <v>-4.3984171086974833</v>
      </c>
      <c r="H12" s="15">
        <f t="shared" si="2"/>
        <v>25.996059407949161</v>
      </c>
      <c r="I12" s="15">
        <f t="shared" ref="I12" si="9">((H12/H11)-1)*100</f>
        <v>-4.6180137914677015</v>
      </c>
    </row>
    <row r="13" spans="1:1874" x14ac:dyDescent="0.25">
      <c r="A13" s="6">
        <v>1928</v>
      </c>
      <c r="B13" s="12">
        <f>PIBN!E13</f>
        <v>5018</v>
      </c>
      <c r="C13" s="15">
        <f t="shared" si="3"/>
        <v>0.62161620212553004</v>
      </c>
      <c r="D13" s="15">
        <f t="shared" si="0"/>
        <v>19302.618028674693</v>
      </c>
      <c r="E13" s="15">
        <f>PIBR!H13</f>
        <v>0.62001303436491906</v>
      </c>
      <c r="F13" s="23">
        <f t="shared" si="1"/>
        <v>45.780940703163182</v>
      </c>
      <c r="G13" s="15">
        <f t="shared" si="4"/>
        <v>0.62001303436494126</v>
      </c>
      <c r="H13" s="15">
        <f>(B13/D13)*100</f>
        <v>25.996473600345769</v>
      </c>
      <c r="I13" s="15">
        <f t="shared" ref="I13" si="10">((H13/H12)-1)*100</f>
        <v>1.5932891601400101E-3</v>
      </c>
    </row>
    <row r="14" spans="1:1874" x14ac:dyDescent="0.25">
      <c r="A14" s="6">
        <v>1929</v>
      </c>
      <c r="B14" s="12">
        <f>PIBN!E14</f>
        <v>4863</v>
      </c>
      <c r="C14" s="15">
        <f t="shared" si="3"/>
        <v>-3.0888800318852105</v>
      </c>
      <c r="D14" s="15">
        <f t="shared" si="0"/>
        <v>18555.855913254629</v>
      </c>
      <c r="E14" s="15">
        <f>PIBR!H14</f>
        <v>-3.8687089715536138</v>
      </c>
      <c r="F14" s="23">
        <f t="shared" si="1"/>
        <v>44.009809342918267</v>
      </c>
      <c r="G14" s="15">
        <f t="shared" si="4"/>
        <v>-3.8687089715536138</v>
      </c>
      <c r="H14" s="15">
        <f t="shared" si="2"/>
        <v>26.207360214121472</v>
      </c>
      <c r="I14" s="15">
        <f t="shared" ref="I14" si="11">((H14/H13)-1)*100</f>
        <v>0.81121238602490653</v>
      </c>
    </row>
    <row r="15" spans="1:1874" x14ac:dyDescent="0.25">
      <c r="A15" s="6">
        <v>1930</v>
      </c>
      <c r="B15" s="12">
        <f>PIBN!E15</f>
        <v>4668</v>
      </c>
      <c r="C15" s="15">
        <f t="shared" si="3"/>
        <v>-4.0098704503392923</v>
      </c>
      <c r="D15" s="15">
        <f t="shared" si="0"/>
        <v>17392.799261093609</v>
      </c>
      <c r="E15" s="15">
        <f>PIBR!H15</f>
        <v>-6.2678685240826759</v>
      </c>
      <c r="F15" s="23">
        <f t="shared" si="1"/>
        <v>41.251332355604696</v>
      </c>
      <c r="G15" s="15">
        <f t="shared" si="4"/>
        <v>-6.2678685240826759</v>
      </c>
      <c r="H15" s="15">
        <f t="shared" si="2"/>
        <v>26.838693012699611</v>
      </c>
      <c r="I15" s="15">
        <f t="shared" ref="I15" si="12">((H15/H14)-1)*100</f>
        <v>2.4089904264297246</v>
      </c>
    </row>
    <row r="16" spans="1:1874" x14ac:dyDescent="0.25">
      <c r="A16" s="6">
        <v>1931</v>
      </c>
      <c r="B16" s="12">
        <f>PIBN!E16</f>
        <v>4218</v>
      </c>
      <c r="C16" s="15">
        <f t="shared" si="3"/>
        <v>-9.6401028277634975</v>
      </c>
      <c r="D16" s="15">
        <f t="shared" si="0"/>
        <v>17969.259066028735</v>
      </c>
      <c r="E16" s="15">
        <f>PIBR!H16</f>
        <v>3.3143589843218857</v>
      </c>
      <c r="F16" s="23">
        <f t="shared" si="1"/>
        <v>42.61854959568516</v>
      </c>
      <c r="G16" s="15">
        <f t="shared" si="4"/>
        <v>3.3143589843218857</v>
      </c>
      <c r="H16" s="15">
        <f t="shared" si="2"/>
        <v>23.4734219396626</v>
      </c>
      <c r="I16" s="15">
        <f t="shared" ref="I16" si="13">((H16/H15)-1)*100</f>
        <v>-12.5388783702866</v>
      </c>
    </row>
    <row r="17" spans="1:9" x14ac:dyDescent="0.25">
      <c r="A17" s="6">
        <v>1932</v>
      </c>
      <c r="B17" s="12">
        <f>PIBN!E17</f>
        <v>3206</v>
      </c>
      <c r="C17" s="15">
        <f t="shared" si="3"/>
        <v>-23.992413466097673</v>
      </c>
      <c r="D17" s="15">
        <f t="shared" si="0"/>
        <v>15289.025084349125</v>
      </c>
      <c r="E17" s="15">
        <f>PIBR!H17</f>
        <v>-14.91566219748397</v>
      </c>
      <c r="F17" s="23">
        <f t="shared" si="1"/>
        <v>36.261710704525591</v>
      </c>
      <c r="G17" s="15">
        <f t="shared" si="4"/>
        <v>-14.91566219748397</v>
      </c>
      <c r="H17" s="15">
        <f t="shared" si="2"/>
        <v>20.969289946955985</v>
      </c>
      <c r="I17" s="15">
        <f t="shared" ref="I17" si="14">((H17/H16)-1)*100</f>
        <v>-10.667946067443324</v>
      </c>
    </row>
    <row r="18" spans="1:9" x14ac:dyDescent="0.25">
      <c r="A18" s="6">
        <v>1933</v>
      </c>
      <c r="B18" s="12">
        <f>PIBN!E18</f>
        <v>3782</v>
      </c>
      <c r="C18" s="15">
        <f t="shared" si="3"/>
        <v>17.966313162819713</v>
      </c>
      <c r="D18" s="15">
        <f t="shared" si="0"/>
        <v>17016.377090696347</v>
      </c>
      <c r="E18" s="15">
        <f>PIBR!H18</f>
        <v>11.297986606846866</v>
      </c>
      <c r="F18" s="23">
        <f t="shared" si="1"/>
        <v>40.358553923336451</v>
      </c>
      <c r="G18" s="15">
        <f t="shared" si="4"/>
        <v>11.297986606846866</v>
      </c>
      <c r="H18" s="15">
        <f t="shared" si="2"/>
        <v>22.22564756200541</v>
      </c>
      <c r="I18" s="15">
        <f t="shared" ref="I18" si="15">((H18/H17)-1)*100</f>
        <v>5.9914170590778859</v>
      </c>
    </row>
    <row r="19" spans="1:9" x14ac:dyDescent="0.25">
      <c r="A19" s="6">
        <v>1934</v>
      </c>
      <c r="B19" s="12">
        <f>PIBN!E19</f>
        <v>4151</v>
      </c>
      <c r="C19" s="15">
        <f t="shared" si="3"/>
        <v>9.756742464304601</v>
      </c>
      <c r="D19" s="15">
        <f t="shared" si="0"/>
        <v>18164.566080830904</v>
      </c>
      <c r="E19" s="15">
        <f>PIBR!H19</f>
        <v>6.7475525725292362</v>
      </c>
      <c r="F19" s="23">
        <f t="shared" si="1"/>
        <v>43.081768566826135</v>
      </c>
      <c r="G19" s="15">
        <f t="shared" si="4"/>
        <v>6.7475525725292362</v>
      </c>
      <c r="H19" s="15">
        <f t="shared" si="2"/>
        <v>22.852183649905943</v>
      </c>
      <c r="I19" s="15">
        <f t="shared" ref="I19" si="16">((H19/H18)-1)*100</f>
        <v>2.8189778774841745</v>
      </c>
    </row>
    <row r="20" spans="1:9" x14ac:dyDescent="0.25">
      <c r="A20" s="6">
        <v>1935</v>
      </c>
      <c r="B20" s="12">
        <f>PIBN!E20</f>
        <v>4540</v>
      </c>
      <c r="C20" s="15">
        <f t="shared" si="3"/>
        <v>9.3712358467838985</v>
      </c>
      <c r="D20" s="15">
        <f t="shared" si="0"/>
        <v>19514.482212551786</v>
      </c>
      <c r="E20" s="15">
        <f>PIBR!H20</f>
        <v>7.4315903045184761</v>
      </c>
      <c r="F20" s="23">
        <f t="shared" si="1"/>
        <v>46.283429102653479</v>
      </c>
      <c r="G20" s="15">
        <f t="shared" si="4"/>
        <v>7.4315903045184761</v>
      </c>
      <c r="H20" s="15">
        <f t="shared" si="2"/>
        <v>23.264773057006121</v>
      </c>
      <c r="I20" s="15">
        <f t="shared" ref="I20" si="17">((H20/H19)-1)*100</f>
        <v>1.8054703805160166</v>
      </c>
    </row>
    <row r="21" spans="1:9" x14ac:dyDescent="0.25">
      <c r="A21" s="6">
        <v>1936</v>
      </c>
      <c r="B21" s="12">
        <f>PIBN!E21</f>
        <v>5346</v>
      </c>
      <c r="C21" s="15">
        <f t="shared" si="3"/>
        <v>17.753303964757716</v>
      </c>
      <c r="D21" s="15">
        <f t="shared" si="0"/>
        <v>21071.869809823762</v>
      </c>
      <c r="E21" s="15">
        <f>PIBR!H21</f>
        <v>7.9806759939049732</v>
      </c>
      <c r="F21" s="23">
        <f t="shared" si="1"/>
        <v>49.977159618204972</v>
      </c>
      <c r="G21" s="15">
        <f t="shared" si="4"/>
        <v>7.9806759939049732</v>
      </c>
      <c r="H21" s="15">
        <f t="shared" si="2"/>
        <v>25.370316199978042</v>
      </c>
      <c r="I21" s="15">
        <f t="shared" ref="I21" si="18">((H21/H20)-1)*100</f>
        <v>9.0503489452171682</v>
      </c>
    </row>
    <row r="22" spans="1:9" x14ac:dyDescent="0.25">
      <c r="A22" s="6">
        <v>1937</v>
      </c>
      <c r="B22" s="12">
        <f>PIBN!E22</f>
        <v>6800</v>
      </c>
      <c r="C22" s="15">
        <f t="shared" si="3"/>
        <v>27.197904975682754</v>
      </c>
      <c r="D22" s="15">
        <f t="shared" si="0"/>
        <v>21769.298319428741</v>
      </c>
      <c r="E22" s="15">
        <f>PIBR!H22</f>
        <v>3.3097609082599622</v>
      </c>
      <c r="F22" s="23">
        <f t="shared" si="1"/>
        <v>51.631284110306993</v>
      </c>
      <c r="G22" s="15">
        <f t="shared" si="4"/>
        <v>3.30976090825994</v>
      </c>
      <c r="H22" s="15">
        <f t="shared" si="2"/>
        <v>31.236652188881585</v>
      </c>
      <c r="I22" s="15">
        <f t="shared" ref="I22" si="19">((H22/H21)-1)*100</f>
        <v>23.122833561327937</v>
      </c>
    </row>
    <row r="23" spans="1:9" x14ac:dyDescent="0.25">
      <c r="A23" s="6">
        <v>1938</v>
      </c>
      <c r="B23" s="12">
        <f>PIBN!E23</f>
        <v>7281</v>
      </c>
      <c r="C23" s="15">
        <f t="shared" si="3"/>
        <v>7.0735294117647118</v>
      </c>
      <c r="D23" s="15">
        <f t="shared" si="0"/>
        <v>22122.067391147539</v>
      </c>
      <c r="E23" s="15">
        <f>PIBR!H23</f>
        <v>1.6204889406286282</v>
      </c>
      <c r="F23" s="23">
        <f t="shared" si="1"/>
        <v>52.46796335921907</v>
      </c>
      <c r="G23" s="15">
        <f t="shared" si="4"/>
        <v>1.6204889406286505</v>
      </c>
      <c r="H23" s="15">
        <f t="shared" si="2"/>
        <v>32.9128370837239</v>
      </c>
      <c r="I23" s="15">
        <f t="shared" ref="I23" si="20">((H23/H22)-1)*100</f>
        <v>5.3660836785798027</v>
      </c>
    </row>
    <row r="24" spans="1:9" x14ac:dyDescent="0.25">
      <c r="A24" s="6">
        <v>1939</v>
      </c>
      <c r="B24" s="12">
        <f>PIBN!E24</f>
        <v>7785</v>
      </c>
      <c r="C24" s="15">
        <f t="shared" si="3"/>
        <v>6.9221260815822028</v>
      </c>
      <c r="D24" s="15">
        <f t="shared" si="0"/>
        <v>23311.480353264564</v>
      </c>
      <c r="E24" s="15">
        <f>PIBR!H24</f>
        <v>5.3765904473873194</v>
      </c>
      <c r="F24" s="23">
        <f t="shared" si="1"/>
        <v>55.288950865129529</v>
      </c>
      <c r="G24" s="15">
        <f t="shared" si="4"/>
        <v>5.3765904473873416</v>
      </c>
      <c r="H24" s="15">
        <f t="shared" si="2"/>
        <v>33.395562538394437</v>
      </c>
      <c r="I24" s="15">
        <f t="shared" ref="I24" si="21">((H24/H23)-1)*100</f>
        <v>1.4666783463320954</v>
      </c>
    </row>
    <row r="25" spans="1:9" x14ac:dyDescent="0.25">
      <c r="A25" s="6">
        <v>1940</v>
      </c>
      <c r="B25" s="12">
        <f>PIBN!E25</f>
        <v>8249</v>
      </c>
      <c r="C25" s="15">
        <f t="shared" si="3"/>
        <v>5.9601798330122024</v>
      </c>
      <c r="D25" s="15">
        <f t="shared" si="0"/>
        <v>23633.162495291668</v>
      </c>
      <c r="E25" s="15">
        <f>PIBR!H25</f>
        <v>1.3799301337894532</v>
      </c>
      <c r="F25" s="23">
        <f t="shared" si="1"/>
        <v>56.051899758773494</v>
      </c>
      <c r="G25" s="15">
        <f t="shared" si="4"/>
        <v>1.3799301337894532</v>
      </c>
      <c r="H25" s="15">
        <f t="shared" si="2"/>
        <v>34.904342580657207</v>
      </c>
      <c r="I25" s="15">
        <f t="shared" ref="I25" si="22">((H25/H24)-1)*100</f>
        <v>4.5179057562756864</v>
      </c>
    </row>
    <row r="26" spans="1:9" x14ac:dyDescent="0.25">
      <c r="A26" s="6">
        <v>1941</v>
      </c>
      <c r="B26" s="12">
        <f>PIBN!E26</f>
        <v>9232</v>
      </c>
      <c r="C26" s="15">
        <f t="shared" si="3"/>
        <v>11.916595951024366</v>
      </c>
      <c r="D26" s="15">
        <f t="shared" si="0"/>
        <v>25934.946898115861</v>
      </c>
      <c r="E26" s="15">
        <f>PIBR!H26</f>
        <v>9.7396376946283336</v>
      </c>
      <c r="F26" s="23">
        <f t="shared" si="1"/>
        <v>61.511151716234281</v>
      </c>
      <c r="G26" s="15">
        <f t="shared" si="4"/>
        <v>9.7396376946283336</v>
      </c>
      <c r="H26" s="15">
        <f t="shared" si="2"/>
        <v>35.596756902057479</v>
      </c>
      <c r="I26" s="15">
        <f t="shared" ref="I26" si="23">((H26/H25)-1)*100</f>
        <v>1.9837483539483225</v>
      </c>
    </row>
    <row r="27" spans="1:9" x14ac:dyDescent="0.25">
      <c r="A27" s="6">
        <v>1942</v>
      </c>
      <c r="B27" s="12">
        <f>PIBN!E27</f>
        <v>10681</v>
      </c>
      <c r="C27" s="15">
        <f t="shared" si="3"/>
        <v>15.695407279029471</v>
      </c>
      <c r="D27" s="15">
        <f t="shared" si="0"/>
        <v>27389.950368251059</v>
      </c>
      <c r="E27" s="15">
        <f>PIBR!H27</f>
        <v>5.6102041614008558</v>
      </c>
      <c r="F27" s="23">
        <f t="shared" si="1"/>
        <v>64.962052909544056</v>
      </c>
      <c r="G27" s="15">
        <f t="shared" si="4"/>
        <v>5.6102041614008558</v>
      </c>
      <c r="H27" s="15">
        <f t="shared" si="2"/>
        <v>38.996054598115791</v>
      </c>
      <c r="I27" s="15">
        <f t="shared" ref="I27" si="24">((H27/H26)-1)*100</f>
        <v>9.5494589729375967</v>
      </c>
    </row>
    <row r="28" spans="1:9" x14ac:dyDescent="0.25">
      <c r="A28" s="6">
        <v>1943</v>
      </c>
      <c r="B28" s="12">
        <f>PIBN!E28</f>
        <v>13035</v>
      </c>
      <c r="C28" s="15">
        <f t="shared" si="3"/>
        <v>22.039134912461389</v>
      </c>
      <c r="D28" s="15">
        <f t="shared" si="0"/>
        <v>28404.330400147453</v>
      </c>
      <c r="E28" s="15">
        <f>PIBR!H28</f>
        <v>3.7034752464254472</v>
      </c>
      <c r="F28" s="23">
        <f t="shared" si="1"/>
        <v>67.367906458618819</v>
      </c>
      <c r="G28" s="15">
        <f t="shared" si="4"/>
        <v>3.7034752464254472</v>
      </c>
      <c r="H28" s="15">
        <f t="shared" si="2"/>
        <v>45.890889932516529</v>
      </c>
      <c r="I28" s="15">
        <f t="shared" ref="I28" si="25">((H28/H27)-1)*100</f>
        <v>17.680853628546011</v>
      </c>
    </row>
    <row r="29" spans="1:9" x14ac:dyDescent="0.25">
      <c r="A29" s="6">
        <v>1944</v>
      </c>
      <c r="B29" s="12">
        <f>PIBN!E29</f>
        <v>18801</v>
      </c>
      <c r="C29" s="15">
        <f t="shared" si="3"/>
        <v>44.234752589182968</v>
      </c>
      <c r="D29" s="15">
        <f t="shared" si="0"/>
        <v>30723.009873456267</v>
      </c>
      <c r="E29" s="15">
        <f>PIBR!H29</f>
        <v>8.1631196393095564</v>
      </c>
      <c r="F29" s="23">
        <f t="shared" si="1"/>
        <v>72.867229261334032</v>
      </c>
      <c r="G29" s="15">
        <f t="shared" si="4"/>
        <v>8.1631196393095795</v>
      </c>
      <c r="H29" s="15">
        <f t="shared" si="2"/>
        <v>61.19517611535673</v>
      </c>
      <c r="I29" s="15">
        <f t="shared" ref="I29" si="26">((H29/H28)-1)*100</f>
        <v>33.349290469950475</v>
      </c>
    </row>
    <row r="30" spans="1:9" x14ac:dyDescent="0.25">
      <c r="A30" s="6">
        <v>1945</v>
      </c>
      <c r="B30" s="12">
        <f>PIBN!E30</f>
        <v>20566</v>
      </c>
      <c r="C30" s="15">
        <f t="shared" si="3"/>
        <v>9.3877985213552506</v>
      </c>
      <c r="D30" s="15">
        <f t="shared" si="0"/>
        <v>31688.05629953758</v>
      </c>
      <c r="E30" s="15">
        <f>PIBR!H30</f>
        <v>3.141119408730475</v>
      </c>
      <c r="F30" s="23">
        <f t="shared" si="1"/>
        <v>75.156075942265915</v>
      </c>
      <c r="G30" s="15">
        <f t="shared" si="4"/>
        <v>3.1411194087304528</v>
      </c>
      <c r="H30" s="15">
        <f t="shared" si="2"/>
        <v>64.901424705876067</v>
      </c>
      <c r="I30" s="15">
        <f t="shared" ref="I30" si="27">((H30/H29)-1)*100</f>
        <v>6.0564391277064589</v>
      </c>
    </row>
    <row r="31" spans="1:9" x14ac:dyDescent="0.25">
      <c r="A31" s="6">
        <v>1946</v>
      </c>
      <c r="B31" s="12">
        <f>PIBN!E31</f>
        <v>27930</v>
      </c>
      <c r="C31" s="15">
        <f t="shared" si="3"/>
        <v>35.806671204901285</v>
      </c>
      <c r="D31" s="15">
        <f t="shared" si="0"/>
        <v>33770.542687471447</v>
      </c>
      <c r="E31" s="15">
        <f>PIBR!H31</f>
        <v>6.5718337794175685</v>
      </c>
      <c r="F31" s="23">
        <f t="shared" si="1"/>
        <v>80.095208328324475</v>
      </c>
      <c r="G31" s="15">
        <f t="shared" si="4"/>
        <v>6.5718337794175685</v>
      </c>
      <c r="H31" s="15">
        <f t="shared" si="2"/>
        <v>82.705215188507381</v>
      </c>
      <c r="I31" s="15">
        <f t="shared" ref="I31" si="28">((H31/H30)-1)*100</f>
        <v>27.432048777535378</v>
      </c>
    </row>
    <row r="32" spans="1:9" x14ac:dyDescent="0.25">
      <c r="A32" s="6">
        <v>1947</v>
      </c>
      <c r="B32" s="12">
        <f>PIBN!E32</f>
        <v>31023</v>
      </c>
      <c r="C32" s="15">
        <f t="shared" si="3"/>
        <v>11.074113856068735</v>
      </c>
      <c r="D32" s="15">
        <f t="shared" si="0"/>
        <v>34933.59933963247</v>
      </c>
      <c r="E32" s="15">
        <f>PIBR!H32</f>
        <v>3.4439975185607707</v>
      </c>
      <c r="F32" s="23">
        <f t="shared" si="1"/>
        <v>82.853685315638046</v>
      </c>
      <c r="G32" s="15">
        <f t="shared" si="4"/>
        <v>3.4439975185607707</v>
      </c>
      <c r="H32" s="15">
        <f t="shared" si="2"/>
        <v>88.805621483166604</v>
      </c>
      <c r="I32" s="15">
        <f t="shared" ref="I32" si="29">((H32/H31)-1)*100</f>
        <v>7.3760841813357958</v>
      </c>
    </row>
    <row r="33" spans="1:9" x14ac:dyDescent="0.25">
      <c r="A33" s="6">
        <v>1948</v>
      </c>
      <c r="B33" s="12">
        <f>PIBN!E33</f>
        <v>33101</v>
      </c>
      <c r="C33" s="15">
        <f t="shared" si="3"/>
        <v>6.6982561325468204</v>
      </c>
      <c r="D33" s="15">
        <f t="shared" si="0"/>
        <v>36373.059344921821</v>
      </c>
      <c r="E33" s="15">
        <f>PIBR!H33</f>
        <v>4.1205602414300158</v>
      </c>
      <c r="F33" s="23">
        <f t="shared" si="1"/>
        <v>86.267721331313766</v>
      </c>
      <c r="G33" s="15">
        <f t="shared" si="4"/>
        <v>4.1205602414300158</v>
      </c>
      <c r="H33" s="15">
        <f t="shared" si="2"/>
        <v>91.004167909294537</v>
      </c>
      <c r="I33" s="15">
        <f t="shared" ref="I33" si="30">((H33/H32)-1)*100</f>
        <v>2.4756838468211972</v>
      </c>
    </row>
    <row r="34" spans="1:9" x14ac:dyDescent="0.25">
      <c r="A34" s="6">
        <v>1949</v>
      </c>
      <c r="B34" s="12">
        <f>PIBN!E34</f>
        <v>36412</v>
      </c>
      <c r="C34" s="15">
        <f t="shared" si="3"/>
        <v>10.002718951089085</v>
      </c>
      <c r="D34" s="15">
        <f>(D35/(1+(E35/100)))</f>
        <v>38366.677662106602</v>
      </c>
      <c r="E34" s="15">
        <f>PIBR!H34</f>
        <v>5.4810300620564023</v>
      </c>
      <c r="F34" s="23">
        <f t="shared" si="1"/>
        <v>90.996081071334117</v>
      </c>
      <c r="G34" s="15">
        <f t="shared" si="4"/>
        <v>5.4810300620564023</v>
      </c>
      <c r="H34" s="15">
        <f t="shared" si="2"/>
        <v>94.905272540611023</v>
      </c>
      <c r="I34" s="15">
        <f t="shared" ref="I34" si="31">((H34/H33)-1)*100</f>
        <v>4.2867318288155598</v>
      </c>
    </row>
    <row r="35" spans="1:9" x14ac:dyDescent="0.25">
      <c r="A35" s="25">
        <v>1950</v>
      </c>
      <c r="B35" s="26">
        <f>PIBN!E35</f>
        <v>42163</v>
      </c>
      <c r="C35" s="27">
        <f t="shared" si="3"/>
        <v>15.794243655937601</v>
      </c>
      <c r="D35" s="28">
        <f>PIBN!E35</f>
        <v>42163</v>
      </c>
      <c r="E35" s="27">
        <f>PIBR!H35</f>
        <v>9.8948425280067642</v>
      </c>
      <c r="F35" s="29">
        <f t="shared" si="1"/>
        <v>100</v>
      </c>
      <c r="G35" s="27">
        <f t="shared" si="4"/>
        <v>9.8948425280067642</v>
      </c>
      <c r="H35" s="28">
        <f t="shared" si="2"/>
        <v>100</v>
      </c>
      <c r="I35" s="27">
        <f t="shared" ref="I35" si="32">((H35/H34)-1)*100</f>
        <v>5.3682238330951426</v>
      </c>
    </row>
    <row r="36" spans="1:9" x14ac:dyDescent="0.25">
      <c r="A36" s="6">
        <v>1951</v>
      </c>
      <c r="B36" s="12">
        <f>PIBN!E36</f>
        <v>54375</v>
      </c>
      <c r="C36" s="15">
        <f t="shared" si="3"/>
        <v>28.963783411996303</v>
      </c>
      <c r="D36" s="15">
        <f>D35*(1+(E36/100))</f>
        <v>45423.748603531043</v>
      </c>
      <c r="E36" s="15">
        <f>PIBR!H36</f>
        <v>7.7336731341010934</v>
      </c>
      <c r="F36" s="23">
        <f t="shared" si="1"/>
        <v>107.7336731341011</v>
      </c>
      <c r="G36" s="15">
        <f t="shared" si="4"/>
        <v>7.7336731341010934</v>
      </c>
      <c r="H36" s="15">
        <f t="shared" si="2"/>
        <v>119.70610456349067</v>
      </c>
      <c r="I36" s="15">
        <f t="shared" ref="I36" si="33">((H36/H35)-1)*100</f>
        <v>19.706104563490669</v>
      </c>
    </row>
    <row r="37" spans="1:9" x14ac:dyDescent="0.25">
      <c r="A37" s="6">
        <v>1952</v>
      </c>
      <c r="B37" s="12">
        <f>PIBN!E37</f>
        <v>60993</v>
      </c>
      <c r="C37" s="15">
        <f t="shared" si="3"/>
        <v>12.171034482758625</v>
      </c>
      <c r="D37" s="15">
        <f t="shared" ref="D37:D75" si="34">D36*(1+(E37/100))</f>
        <v>47230.169539746268</v>
      </c>
      <c r="E37" s="15">
        <f>PIBR!H37</f>
        <v>3.9768204777242966</v>
      </c>
      <c r="F37" s="23">
        <f t="shared" si="1"/>
        <v>112.01804790870258</v>
      </c>
      <c r="G37" s="15">
        <f t="shared" si="4"/>
        <v>3.9768204777242966</v>
      </c>
      <c r="H37" s="15">
        <f t="shared" si="2"/>
        <v>129.13991331043542</v>
      </c>
      <c r="I37" s="15">
        <f t="shared" ref="I37" si="35">((H37/H36)-1)*100</f>
        <v>7.8808084026668501</v>
      </c>
    </row>
    <row r="38" spans="1:9" x14ac:dyDescent="0.25">
      <c r="A38" s="6">
        <v>1953</v>
      </c>
      <c r="B38" s="12">
        <f>PIBN!E38</f>
        <v>60664</v>
      </c>
      <c r="C38" s="15">
        <f t="shared" si="3"/>
        <v>-0.53940616136277653</v>
      </c>
      <c r="D38" s="15">
        <f t="shared" si="34"/>
        <v>47359.585779658424</v>
      </c>
      <c r="E38" s="15">
        <f>PIBR!H38</f>
        <v>0.27401180468609176</v>
      </c>
      <c r="F38" s="23">
        <f t="shared" ref="F38:F69" si="36">(D38/D$35)*100</f>
        <v>112.32499058335135</v>
      </c>
      <c r="G38" s="15">
        <f t="shared" si="4"/>
        <v>0.27401180468609176</v>
      </c>
      <c r="H38" s="15">
        <f t="shared" ref="H38:H69" si="37">(B38/D38)*100</f>
        <v>128.09233653824734</v>
      </c>
      <c r="I38" s="15">
        <f t="shared" ref="I38" si="38">((H38/H37)-1)*100</f>
        <v>-0.81119519545428398</v>
      </c>
    </row>
    <row r="39" spans="1:9" x14ac:dyDescent="0.25">
      <c r="A39" s="6">
        <v>1954</v>
      </c>
      <c r="B39" s="12">
        <f>PIBN!E39</f>
        <v>73936</v>
      </c>
      <c r="C39" s="15">
        <f t="shared" ref="C39:C70" si="39">((B39/B38)-1)*100</f>
        <v>21.87788474218646</v>
      </c>
      <c r="D39" s="15">
        <f t="shared" si="34"/>
        <v>52093.584529448046</v>
      </c>
      <c r="E39" s="15">
        <f>PIBR!H39</f>
        <v>9.9958618130966403</v>
      </c>
      <c r="F39" s="23">
        <f t="shared" si="36"/>
        <v>123.55284142363693</v>
      </c>
      <c r="G39" s="15">
        <f t="shared" si="4"/>
        <v>9.9958618130966173</v>
      </c>
      <c r="H39" s="15">
        <f t="shared" si="37"/>
        <v>141.92918507691601</v>
      </c>
      <c r="I39" s="15">
        <f t="shared" ref="I39" si="40">((H39/H38)-1)*100</f>
        <v>10.80224540563135</v>
      </c>
    </row>
    <row r="40" spans="1:9" x14ac:dyDescent="0.25">
      <c r="A40" s="6">
        <v>1955</v>
      </c>
      <c r="B40" s="12">
        <f>PIBN!E40</f>
        <v>90053</v>
      </c>
      <c r="C40" s="15">
        <f t="shared" si="39"/>
        <v>21.798582557887912</v>
      </c>
      <c r="D40" s="15">
        <f t="shared" si="34"/>
        <v>56520.768799237027</v>
      </c>
      <c r="E40" s="15">
        <f>PIBR!H40</f>
        <v>8.4985210938716129</v>
      </c>
      <c r="F40" s="23">
        <f t="shared" si="36"/>
        <v>134.05300571410248</v>
      </c>
      <c r="G40" s="15">
        <f t="shared" si="4"/>
        <v>8.498521093871636</v>
      </c>
      <c r="H40" s="15">
        <f t="shared" si="37"/>
        <v>159.32727369627645</v>
      </c>
      <c r="I40" s="15">
        <f t="shared" ref="I40" si="41">((H40/H39)-1)*100</f>
        <v>12.258288251237293</v>
      </c>
    </row>
    <row r="41" spans="1:9" x14ac:dyDescent="0.25">
      <c r="A41" s="6">
        <v>1956</v>
      </c>
      <c r="B41" s="12">
        <f>PIBN!E41</f>
        <v>102920</v>
      </c>
      <c r="C41" s="15">
        <f t="shared" si="39"/>
        <v>14.28825247354335</v>
      </c>
      <c r="D41" s="15">
        <f t="shared" si="34"/>
        <v>60385.009320478581</v>
      </c>
      <c r="E41" s="15">
        <f>PIBR!H41</f>
        <v>6.8368506008250174</v>
      </c>
      <c r="F41" s="23">
        <f t="shared" si="36"/>
        <v>143.21800944069108</v>
      </c>
      <c r="G41" s="15">
        <f t="shared" si="4"/>
        <v>6.8368506008249952</v>
      </c>
      <c r="H41" s="15">
        <f t="shared" si="37"/>
        <v>170.43965242064866</v>
      </c>
      <c r="I41" s="15">
        <f t="shared" ref="I41" si="42">((H41/H40)-1)*100</f>
        <v>6.9745615214351853</v>
      </c>
    </row>
    <row r="42" spans="1:9" x14ac:dyDescent="0.25">
      <c r="A42" s="6">
        <v>1957</v>
      </c>
      <c r="B42" s="12">
        <f>PIBN!E42</f>
        <v>118206</v>
      </c>
      <c r="C42" s="15">
        <f t="shared" si="39"/>
        <v>14.852312475709283</v>
      </c>
      <c r="D42" s="15">
        <f t="shared" si="34"/>
        <v>64959.18070348374</v>
      </c>
      <c r="E42" s="15">
        <f>PIBR!H42</f>
        <v>7.5750114713551975</v>
      </c>
      <c r="F42" s="23">
        <f t="shared" si="36"/>
        <v>154.06679008487001</v>
      </c>
      <c r="G42" s="15">
        <f t="shared" si="4"/>
        <v>7.5750114713551975</v>
      </c>
      <c r="H42" s="15">
        <f t="shared" si="37"/>
        <v>181.96965959218241</v>
      </c>
      <c r="I42" s="15">
        <f t="shared" ref="I42" si="43">((H42/H41)-1)*100</f>
        <v>6.7648619366328377</v>
      </c>
    </row>
    <row r="43" spans="1:9" x14ac:dyDescent="0.25">
      <c r="A43" s="6">
        <v>1958</v>
      </c>
      <c r="B43" s="12">
        <f>PIBN!E43</f>
        <v>131377</v>
      </c>
      <c r="C43" s="15">
        <f t="shared" si="39"/>
        <v>11.142412398693802</v>
      </c>
      <c r="D43" s="15">
        <f t="shared" si="34"/>
        <v>68413.884716178189</v>
      </c>
      <c r="E43" s="15">
        <f>PIBR!H43</f>
        <v>5.3182690657137099</v>
      </c>
      <c r="F43" s="23">
        <f t="shared" si="36"/>
        <v>162.26047652249173</v>
      </c>
      <c r="G43" s="15">
        <f t="shared" si="4"/>
        <v>5.3182690657137099</v>
      </c>
      <c r="H43" s="15">
        <f t="shared" si="37"/>
        <v>192.03265615602822</v>
      </c>
      <c r="I43" s="15">
        <f t="shared" ref="I43" si="44">((H43/H42)-1)*100</f>
        <v>5.5300408795610823</v>
      </c>
    </row>
    <row r="44" spans="1:9" x14ac:dyDescent="0.25">
      <c r="A44" s="6">
        <v>1959</v>
      </c>
      <c r="B44" s="12">
        <f>PIBN!E44</f>
        <v>140772</v>
      </c>
      <c r="C44" s="15">
        <f t="shared" si="39"/>
        <v>7.1511756243482605</v>
      </c>
      <c r="D44" s="15">
        <f t="shared" si="34"/>
        <v>70460.21565327498</v>
      </c>
      <c r="E44" s="15">
        <f>PIBR!H44</f>
        <v>2.9911047232388466</v>
      </c>
      <c r="F44" s="23">
        <f t="shared" si="36"/>
        <v>167.11385729970584</v>
      </c>
      <c r="G44" s="15">
        <f t="shared" si="4"/>
        <v>2.9911047232388466</v>
      </c>
      <c r="H44" s="15">
        <f t="shared" si="37"/>
        <v>199.78934026077872</v>
      </c>
      <c r="I44" s="15">
        <f t="shared" ref="I44" si="45">((H44/H43)-1)*100</f>
        <v>4.0392526250577543</v>
      </c>
    </row>
    <row r="45" spans="1:9" x14ac:dyDescent="0.25">
      <c r="A45" s="6">
        <v>1960</v>
      </c>
      <c r="B45" s="12">
        <f>PIBN!E45</f>
        <v>159703</v>
      </c>
      <c r="C45" s="15">
        <f t="shared" si="39"/>
        <v>13.44798681555992</v>
      </c>
      <c r="D45" s="15">
        <f t="shared" si="34"/>
        <v>76179.19701231776</v>
      </c>
      <c r="E45" s="15">
        <f>PIBR!H45</f>
        <v>8.1166106376754588</v>
      </c>
      <c r="F45" s="23">
        <f t="shared" si="36"/>
        <v>180.67783841832355</v>
      </c>
      <c r="G45" s="15">
        <f t="shared" si="4"/>
        <v>8.1166106376754588</v>
      </c>
      <c r="H45" s="15">
        <f t="shared" si="37"/>
        <v>209.64122262167834</v>
      </c>
      <c r="I45" s="15">
        <f t="shared" ref="I45" si="46">((H45/H44)-1)*100</f>
        <v>4.9311351386616797</v>
      </c>
    </row>
    <row r="46" spans="1:9" x14ac:dyDescent="0.25">
      <c r="A46" s="6">
        <v>1961</v>
      </c>
      <c r="B46" s="12">
        <f>PIBN!E46</f>
        <v>173236</v>
      </c>
      <c r="C46" s="15">
        <f t="shared" si="39"/>
        <v>8.4738545925874931</v>
      </c>
      <c r="D46" s="15">
        <f t="shared" si="34"/>
        <v>79469.587333429721</v>
      </c>
      <c r="E46" s="15">
        <f>PIBR!H46</f>
        <v>4.3192767187870462</v>
      </c>
      <c r="F46" s="23">
        <f t="shared" si="36"/>
        <v>188.48181422913387</v>
      </c>
      <c r="G46" s="15">
        <f t="shared" si="4"/>
        <v>4.3192767187870462</v>
      </c>
      <c r="H46" s="15">
        <f t="shared" si="37"/>
        <v>217.99031027197299</v>
      </c>
      <c r="I46" s="15">
        <f t="shared" ref="I46" si="47">((H46/H45)-1)*100</f>
        <v>3.9825600833103048</v>
      </c>
    </row>
    <row r="47" spans="1:9" x14ac:dyDescent="0.25">
      <c r="A47" s="6">
        <v>1962</v>
      </c>
      <c r="B47" s="12">
        <f>PIBN!E47</f>
        <v>186781</v>
      </c>
      <c r="C47" s="15">
        <f t="shared" si="39"/>
        <v>7.8188136415063836</v>
      </c>
      <c r="D47" s="15">
        <f t="shared" si="34"/>
        <v>83012.916145116353</v>
      </c>
      <c r="E47" s="15">
        <f>PIBR!H47</f>
        <v>4.4587230544181899</v>
      </c>
      <c r="F47" s="23">
        <f t="shared" si="36"/>
        <v>196.88569633355394</v>
      </c>
      <c r="G47" s="15">
        <f t="shared" si="4"/>
        <v>4.4587230544181899</v>
      </c>
      <c r="H47" s="15">
        <f t="shared" si="37"/>
        <v>225.00233538776641</v>
      </c>
      <c r="I47" s="15">
        <f t="shared" ref="I47" si="48">((H47/H46)-1)*100</f>
        <v>3.2166682578895101</v>
      </c>
    </row>
    <row r="48" spans="1:9" x14ac:dyDescent="0.25">
      <c r="A48" s="6">
        <v>1963</v>
      </c>
      <c r="B48" s="12">
        <f>PIBN!E48</f>
        <v>207952</v>
      </c>
      <c r="C48" s="15">
        <f t="shared" si="39"/>
        <v>11.334664660752436</v>
      </c>
      <c r="D48" s="15">
        <f t="shared" si="34"/>
        <v>89279.926528950658</v>
      </c>
      <c r="E48" s="15">
        <f>PIBR!H48</f>
        <v>7.5494401050540505</v>
      </c>
      <c r="F48" s="23">
        <f t="shared" si="36"/>
        <v>211.74946405367422</v>
      </c>
      <c r="G48" s="15">
        <f t="shared" si="4"/>
        <v>7.5494401050540727</v>
      </c>
      <c r="H48" s="15">
        <f t="shared" si="37"/>
        <v>232.9213386309942</v>
      </c>
      <c r="I48" s="15">
        <f t="shared" ref="I48" si="49">((H48/H47)-1)*100</f>
        <v>3.5195204661232937</v>
      </c>
    </row>
    <row r="49" spans="1:9" x14ac:dyDescent="0.25">
      <c r="A49" s="6">
        <v>1964</v>
      </c>
      <c r="B49" s="12">
        <f>PIBN!E49</f>
        <v>245501</v>
      </c>
      <c r="C49" s="15">
        <f t="shared" si="39"/>
        <v>18.056570747095478</v>
      </c>
      <c r="D49" s="15">
        <f t="shared" si="34"/>
        <v>99104.135367533396</v>
      </c>
      <c r="E49" s="15">
        <f>PIBR!H49</f>
        <v>11.003827198935978</v>
      </c>
      <c r="F49" s="23">
        <f t="shared" si="36"/>
        <v>235.05000917281359</v>
      </c>
      <c r="G49" s="15">
        <f t="shared" si="4"/>
        <v>11.003827198935978</v>
      </c>
      <c r="H49" s="15">
        <f t="shared" si="37"/>
        <v>247.72023799970145</v>
      </c>
      <c r="I49" s="15">
        <f t="shared" ref="I49" si="50">((H49/H48)-1)*100</f>
        <v>6.3536039487358531</v>
      </c>
    </row>
    <row r="50" spans="1:9" x14ac:dyDescent="0.25">
      <c r="A50" s="6">
        <v>1965</v>
      </c>
      <c r="B50" s="12">
        <f>PIBN!E50</f>
        <v>267420</v>
      </c>
      <c r="C50" s="15">
        <f t="shared" si="39"/>
        <v>8.9282732045897983</v>
      </c>
      <c r="D50" s="15">
        <f t="shared" si="34"/>
        <v>105197.83604486284</v>
      </c>
      <c r="E50" s="15">
        <f>PIBR!H50</f>
        <v>6.1487854716966162</v>
      </c>
      <c r="F50" s="23">
        <f t="shared" si="36"/>
        <v>249.50272998805315</v>
      </c>
      <c r="G50" s="15">
        <f t="shared" si="4"/>
        <v>6.1487854716966384</v>
      </c>
      <c r="H50" s="15">
        <f t="shared" si="37"/>
        <v>254.20674992397716</v>
      </c>
      <c r="I50" s="15">
        <f t="shared" ref="I50" si="51">((H50/H49)-1)*100</f>
        <v>2.618482840422387</v>
      </c>
    </row>
    <row r="51" spans="1:9" x14ac:dyDescent="0.25">
      <c r="A51" s="6">
        <v>1966</v>
      </c>
      <c r="B51" s="12">
        <f>PIBN!E51</f>
        <v>297196</v>
      </c>
      <c r="C51" s="15">
        <f t="shared" si="39"/>
        <v>11.134544910627486</v>
      </c>
      <c r="D51" s="15">
        <f t="shared" si="34"/>
        <v>111610.84267145308</v>
      </c>
      <c r="E51" s="15">
        <f>PIBR!H51</f>
        <v>6.0961393006747189</v>
      </c>
      <c r="F51" s="23">
        <f t="shared" si="36"/>
        <v>264.71276396711113</v>
      </c>
      <c r="G51" s="15">
        <f t="shared" si="4"/>
        <v>6.0961393006746967</v>
      </c>
      <c r="H51" s="15">
        <f t="shared" si="37"/>
        <v>266.27878876862417</v>
      </c>
      <c r="I51" s="15">
        <f t="shared" ref="I51" si="52">((H51/H50)-1)*100</f>
        <v>4.7489057030378978</v>
      </c>
    </row>
    <row r="52" spans="1:9" x14ac:dyDescent="0.25">
      <c r="A52" s="6">
        <v>1967</v>
      </c>
      <c r="B52" s="12">
        <f>PIBN!E52</f>
        <v>325025</v>
      </c>
      <c r="C52" s="15">
        <f t="shared" si="39"/>
        <v>9.3638541568527245</v>
      </c>
      <c r="D52" s="15">
        <f t="shared" si="34"/>
        <v>118145.57366544109</v>
      </c>
      <c r="E52" s="15">
        <f>PIBR!H52</f>
        <v>5.8549248778850149</v>
      </c>
      <c r="F52" s="23">
        <f t="shared" si="36"/>
        <v>280.21149743955857</v>
      </c>
      <c r="G52" s="15">
        <f t="shared" si="4"/>
        <v>5.8549248778850149</v>
      </c>
      <c r="H52" s="15">
        <f t="shared" si="37"/>
        <v>275.10552441041091</v>
      </c>
      <c r="I52" s="15">
        <f t="shared" ref="I52" si="53">((H52/H51)-1)*100</f>
        <v>3.3148474509009818</v>
      </c>
    </row>
    <row r="53" spans="1:9" x14ac:dyDescent="0.25">
      <c r="A53" s="6">
        <v>1968</v>
      </c>
      <c r="B53" s="12">
        <f>PIBN!E53</f>
        <v>359858</v>
      </c>
      <c r="C53" s="15">
        <f t="shared" si="39"/>
        <v>10.717021767556334</v>
      </c>
      <c r="D53" s="15">
        <f t="shared" si="34"/>
        <v>129278.76048386646</v>
      </c>
      <c r="E53" s="15">
        <f>PIBR!H53</f>
        <v>9.4232788186815917</v>
      </c>
      <c r="F53" s="23">
        <f t="shared" si="36"/>
        <v>306.61660812529101</v>
      </c>
      <c r="G53" s="15">
        <f t="shared" si="4"/>
        <v>9.4232788186815917</v>
      </c>
      <c r="H53" s="15">
        <f t="shared" si="37"/>
        <v>278.35817627978344</v>
      </c>
      <c r="I53" s="15">
        <f t="shared" ref="I53" si="54">((H53/H52)-1)*100</f>
        <v>1.1823288086793005</v>
      </c>
    </row>
    <row r="54" spans="1:9" x14ac:dyDescent="0.25">
      <c r="A54" s="6">
        <v>1969</v>
      </c>
      <c r="B54" s="12">
        <f>PIBN!E54</f>
        <v>397796</v>
      </c>
      <c r="C54" s="15">
        <f t="shared" si="39"/>
        <v>10.542491760638928</v>
      </c>
      <c r="D54" s="15">
        <f t="shared" si="34"/>
        <v>133698.31007915997</v>
      </c>
      <c r="E54" s="15">
        <f>PIBR!H54</f>
        <v>3.4186200260212685</v>
      </c>
      <c r="F54" s="23">
        <f t="shared" si="36"/>
        <v>317.09866489376935</v>
      </c>
      <c r="G54" s="15">
        <f t="shared" si="4"/>
        <v>3.4186200260212685</v>
      </c>
      <c r="H54" s="15">
        <f t="shared" si="37"/>
        <v>297.53255651808411</v>
      </c>
      <c r="I54" s="15">
        <f t="shared" ref="I54" si="55">((H54/H53)-1)*100</f>
        <v>6.8883840577501632</v>
      </c>
    </row>
    <row r="55" spans="1:9" x14ac:dyDescent="0.25">
      <c r="A55" s="6">
        <v>1970</v>
      </c>
      <c r="B55" s="12">
        <f>PIBN!E55</f>
        <v>444300</v>
      </c>
      <c r="C55" s="15">
        <f t="shared" si="39"/>
        <v>11.690414182143606</v>
      </c>
      <c r="D55" s="15">
        <f t="shared" si="34"/>
        <v>142392.02134466922</v>
      </c>
      <c r="E55" s="15">
        <f>PIBR!H55</f>
        <v>6.5024840331653344</v>
      </c>
      <c r="F55" s="23">
        <f t="shared" si="36"/>
        <v>337.71795494786716</v>
      </c>
      <c r="G55" s="15">
        <f t="shared" si="4"/>
        <v>6.5024840331653344</v>
      </c>
      <c r="H55" s="15">
        <f>(B55/D55)*100</f>
        <v>312.0259097414895</v>
      </c>
      <c r="I55" s="15">
        <f t="shared" ref="I55" si="56">((H55/H54)-1)*100</f>
        <v>4.871182297835186</v>
      </c>
    </row>
    <row r="56" spans="1:9" x14ac:dyDescent="0.25">
      <c r="A56" s="6">
        <v>1971</v>
      </c>
      <c r="B56" s="12">
        <f>PIBN!E56</f>
        <v>490011</v>
      </c>
      <c r="C56" s="15">
        <f t="shared" si="39"/>
        <v>10.288318703578669</v>
      </c>
      <c r="D56" s="15">
        <f t="shared" si="34"/>
        <v>147749.47513613402</v>
      </c>
      <c r="E56" s="15">
        <f>PIBR!H56</f>
        <v>3.7624676866526929</v>
      </c>
      <c r="F56" s="23">
        <f t="shared" si="36"/>
        <v>350.42448387480493</v>
      </c>
      <c r="G56" s="15">
        <f t="shared" si="4"/>
        <v>3.7624676866526929</v>
      </c>
      <c r="H56" s="15">
        <f t="shared" si="37"/>
        <v>331.64990911034482</v>
      </c>
      <c r="I56" s="15">
        <f t="shared" ref="I56" si="57">((H56/H55)-1)*100</f>
        <v>6.289221105104259</v>
      </c>
    </row>
    <row r="57" spans="1:9" x14ac:dyDescent="0.25">
      <c r="A57" s="6">
        <v>1972</v>
      </c>
      <c r="B57" s="12">
        <f>PIBN!E57</f>
        <v>564726</v>
      </c>
      <c r="C57" s="15">
        <f t="shared" si="39"/>
        <v>15.247616890233084</v>
      </c>
      <c r="D57" s="15">
        <f t="shared" si="34"/>
        <v>159907.49474693826</v>
      </c>
      <c r="E57" s="15">
        <f>PIBR!H57</f>
        <v>8.2288073102134707</v>
      </c>
      <c r="F57" s="23">
        <f t="shared" si="36"/>
        <v>379.26023942067275</v>
      </c>
      <c r="G57" s="15">
        <f t="shared" si="4"/>
        <v>8.2288073102134707</v>
      </c>
      <c r="H57" s="15">
        <f t="shared" si="37"/>
        <v>353.15793102362562</v>
      </c>
      <c r="I57" s="15">
        <f t="shared" ref="I57" si="58">((H57/H56)-1)*100</f>
        <v>6.4851583921661016</v>
      </c>
    </row>
    <row r="58" spans="1:9" x14ac:dyDescent="0.25">
      <c r="A58" s="6">
        <v>1973</v>
      </c>
      <c r="B58" s="12">
        <f>PIBN!E58</f>
        <v>690891</v>
      </c>
      <c r="C58" s="15">
        <f t="shared" si="39"/>
        <v>22.340922854623301</v>
      </c>
      <c r="D58" s="15">
        <f t="shared" si="34"/>
        <v>172478.01457529585</v>
      </c>
      <c r="E58" s="15">
        <f>PIBR!H58</f>
        <v>7.8611198607364097</v>
      </c>
      <c r="F58" s="23">
        <f t="shared" si="36"/>
        <v>409.07434142564767</v>
      </c>
      <c r="G58" s="15">
        <f t="shared" si="4"/>
        <v>7.8611198607364097</v>
      </c>
      <c r="H58" s="15">
        <f t="shared" si="37"/>
        <v>400.56757477248743</v>
      </c>
      <c r="I58" s="15">
        <f t="shared" ref="I58" si="59">((H58/H57)-1)*100</f>
        <v>13.42448790869437</v>
      </c>
    </row>
    <row r="59" spans="1:9" x14ac:dyDescent="0.25">
      <c r="A59" s="6">
        <v>1974</v>
      </c>
      <c r="B59" s="12">
        <f>PIBN!E59</f>
        <v>899707</v>
      </c>
      <c r="C59" s="15">
        <f t="shared" si="39"/>
        <v>30.224159816816254</v>
      </c>
      <c r="D59" s="15">
        <f t="shared" si="34"/>
        <v>182441.77148924614</v>
      </c>
      <c r="E59" s="15">
        <f>PIBR!H59</f>
        <v>5.7768272312762381</v>
      </c>
      <c r="F59" s="23">
        <f t="shared" si="36"/>
        <v>432.70585937728845</v>
      </c>
      <c r="G59" s="15">
        <f t="shared" si="4"/>
        <v>5.7768272312762381</v>
      </c>
      <c r="H59" s="15">
        <f t="shared" si="37"/>
        <v>493.14748078568857</v>
      </c>
      <c r="I59" s="15">
        <f t="shared" ref="I59" si="60">((H59/H58)-1)*100</f>
        <v>23.11218177501868</v>
      </c>
    </row>
    <row r="60" spans="1:9" x14ac:dyDescent="0.25">
      <c r="A60" s="6">
        <v>1975</v>
      </c>
      <c r="B60" s="12">
        <f>PIBN!E60</f>
        <v>1100050</v>
      </c>
      <c r="C60" s="15">
        <f t="shared" si="39"/>
        <v>22.267582668579887</v>
      </c>
      <c r="D60" s="15">
        <f t="shared" si="34"/>
        <v>192922.1117754812</v>
      </c>
      <c r="E60" s="15">
        <f>PIBR!H60</f>
        <v>5.7444850489476895</v>
      </c>
      <c r="F60" s="23">
        <f t="shared" si="36"/>
        <v>457.56258277513746</v>
      </c>
      <c r="G60" s="15">
        <f t="shared" si="4"/>
        <v>5.7444850489477117</v>
      </c>
      <c r="H60" s="15">
        <f t="shared" si="37"/>
        <v>570.20420825592851</v>
      </c>
      <c r="I60" s="15">
        <f t="shared" ref="I60" si="61">((H60/H59)-1)*100</f>
        <v>15.625493482694509</v>
      </c>
    </row>
    <row r="61" spans="1:9" x14ac:dyDescent="0.25">
      <c r="A61" s="6">
        <v>1976</v>
      </c>
      <c r="B61" s="12">
        <f>PIBN!E61</f>
        <v>1370968</v>
      </c>
      <c r="C61" s="15">
        <f t="shared" si="39"/>
        <v>24.62778964592518</v>
      </c>
      <c r="D61" s="15">
        <f t="shared" si="34"/>
        <v>201444.33828752002</v>
      </c>
      <c r="E61" s="15">
        <f>PIBR!H61</f>
        <v>4.4174441351527483</v>
      </c>
      <c r="F61" s="23">
        <f t="shared" si="36"/>
        <v>477.77515425259116</v>
      </c>
      <c r="G61" s="15">
        <f t="shared" si="4"/>
        <v>4.4174441351527483</v>
      </c>
      <c r="H61" s="15">
        <f t="shared" si="37"/>
        <v>680.56913967134062</v>
      </c>
      <c r="I61" s="15">
        <f t="shared" ref="I61" si="62">((H61/H60)-1)*100</f>
        <v>19.355334425360169</v>
      </c>
    </row>
    <row r="62" spans="1:9" x14ac:dyDescent="0.25">
      <c r="A62" s="6">
        <v>1977</v>
      </c>
      <c r="B62" s="12">
        <f>PIBN!E62</f>
        <v>1849263</v>
      </c>
      <c r="C62" s="15">
        <f t="shared" si="39"/>
        <v>34.887393432961233</v>
      </c>
      <c r="D62" s="15">
        <f t="shared" si="34"/>
        <v>208274.59000955315</v>
      </c>
      <c r="E62" s="15">
        <f>PIBR!H62</f>
        <v>3.3906397072745564</v>
      </c>
      <c r="F62" s="23">
        <f t="shared" si="36"/>
        <v>493.97478834417177</v>
      </c>
      <c r="G62" s="15">
        <f t="shared" si="4"/>
        <v>3.3906397072745564</v>
      </c>
      <c r="H62" s="15">
        <f t="shared" si="37"/>
        <v>887.8965983873394</v>
      </c>
      <c r="I62" s="15">
        <f t="shared" ref="I62" si="63">((H62/H61)-1)*100</f>
        <v>30.463834845071137</v>
      </c>
    </row>
    <row r="63" spans="1:9" x14ac:dyDescent="0.25">
      <c r="A63" s="6">
        <v>1978</v>
      </c>
      <c r="B63" s="12">
        <f>PIBN!E63</f>
        <v>2337398</v>
      </c>
      <c r="C63" s="15">
        <f t="shared" si="39"/>
        <v>26.396191347580089</v>
      </c>
      <c r="D63" s="15">
        <f t="shared" si="34"/>
        <v>226929.62491830011</v>
      </c>
      <c r="E63" s="15">
        <f>PIBR!H63</f>
        <v>8.9569423269018511</v>
      </c>
      <c r="F63" s="23">
        <f t="shared" si="36"/>
        <v>538.21982524559473</v>
      </c>
      <c r="G63" s="15">
        <f t="shared" si="4"/>
        <v>8.9569423269018511</v>
      </c>
      <c r="H63" s="15">
        <f t="shared" si="37"/>
        <v>1030.0100750801123</v>
      </c>
      <c r="I63" s="15">
        <f t="shared" ref="I63" si="64">((H63/H62)-1)*100</f>
        <v>16.005633645954887</v>
      </c>
    </row>
    <row r="64" spans="1:9" x14ac:dyDescent="0.25">
      <c r="A64" s="6">
        <v>1979</v>
      </c>
      <c r="B64" s="12">
        <f>PIBN!E64</f>
        <v>3067526</v>
      </c>
      <c r="C64" s="15">
        <f t="shared" si="39"/>
        <v>31.23678551962481</v>
      </c>
      <c r="D64" s="15">
        <f t="shared" si="34"/>
        <v>248937.64603724063</v>
      </c>
      <c r="E64" s="15">
        <f>PIBR!H64</f>
        <v>9.6981701383695107</v>
      </c>
      <c r="F64" s="23">
        <f t="shared" si="36"/>
        <v>590.41729961634758</v>
      </c>
      <c r="G64" s="15">
        <f t="shared" si="4"/>
        <v>9.6981701383695107</v>
      </c>
      <c r="H64" s="15">
        <f t="shared" si="37"/>
        <v>1232.2467287816739</v>
      </c>
      <c r="I64" s="15">
        <f t="shared" ref="I64" si="65">((H64/H63)-1)*100</f>
        <v>19.634434516170352</v>
      </c>
    </row>
    <row r="65" spans="1:9" x14ac:dyDescent="0.25">
      <c r="A65" s="6">
        <v>1980</v>
      </c>
      <c r="B65" s="12">
        <f>PIBN!E65</f>
        <v>4391907</v>
      </c>
      <c r="C65" s="15">
        <f t="shared" si="39"/>
        <v>43.174238783958138</v>
      </c>
      <c r="D65" s="15">
        <f t="shared" si="34"/>
        <v>271922.68617905746</v>
      </c>
      <c r="E65" s="15">
        <f>PIBR!H65</f>
        <v>9.233251984064438</v>
      </c>
      <c r="F65" s="23">
        <f t="shared" si="36"/>
        <v>644.93201664743367</v>
      </c>
      <c r="G65" s="15">
        <f t="shared" si="4"/>
        <v>9.233251984064438</v>
      </c>
      <c r="H65" s="15">
        <f t="shared" si="37"/>
        <v>1615.1307791612458</v>
      </c>
      <c r="I65" s="15">
        <f t="shared" ref="I65" si="66">((H65/H64)-1)*100</f>
        <v>31.072028144731245</v>
      </c>
    </row>
    <row r="66" spans="1:9" x14ac:dyDescent="0.25">
      <c r="A66" s="6">
        <v>1981</v>
      </c>
      <c r="B66" s="12">
        <f>PIBN!E66</f>
        <v>6032265.5</v>
      </c>
      <c r="C66" s="15">
        <f t="shared" si="39"/>
        <v>37.349572748238977</v>
      </c>
      <c r="D66" s="15">
        <f t="shared" si="34"/>
        <v>297723.56013692677</v>
      </c>
      <c r="E66" s="15">
        <f>PIBR!H66</f>
        <v>9.4883124024744969</v>
      </c>
      <c r="F66" s="23">
        <f t="shared" si="36"/>
        <v>706.12518117052105</v>
      </c>
      <c r="G66" s="15">
        <f t="shared" si="4"/>
        <v>9.4883124024744969</v>
      </c>
      <c r="H66" s="15">
        <f t="shared" si="37"/>
        <v>2026.1297081177204</v>
      </c>
      <c r="I66" s="15">
        <f t="shared" ref="I66" si="67">((H66/H65)-1)*100</f>
        <v>25.446789464931797</v>
      </c>
    </row>
    <row r="67" spans="1:9" x14ac:dyDescent="0.25">
      <c r="A67" s="6">
        <v>1982</v>
      </c>
      <c r="B67" s="12">
        <f>PIBN!E67</f>
        <v>9595751.5</v>
      </c>
      <c r="C67" s="15">
        <f t="shared" si="39"/>
        <v>59.073759270045386</v>
      </c>
      <c r="D67" s="15">
        <f t="shared" si="34"/>
        <v>297700.98265947337</v>
      </c>
      <c r="E67" s="15">
        <f>PIBR!H67</f>
        <v>-7.5833694327065437E-3</v>
      </c>
      <c r="F67" s="23">
        <f t="shared" si="36"/>
        <v>706.07163308937538</v>
      </c>
      <c r="G67" s="15">
        <f t="shared" si="4"/>
        <v>-7.5833694327287482E-3</v>
      </c>
      <c r="H67" s="15">
        <f t="shared" si="37"/>
        <v>3223.2851280091822</v>
      </c>
      <c r="I67" s="15">
        <f t="shared" ref="I67" si="68">((H67/H66)-1)*100</f>
        <v>59.085823335743996</v>
      </c>
    </row>
    <row r="68" spans="1:9" x14ac:dyDescent="0.25">
      <c r="A68" s="6">
        <v>1983</v>
      </c>
      <c r="B68" s="12">
        <f>PIBN!E68</f>
        <v>17493311.75</v>
      </c>
      <c r="C68" s="15">
        <f t="shared" si="39"/>
        <v>82.302675824816845</v>
      </c>
      <c r="D68" s="15">
        <f t="shared" si="34"/>
        <v>284712.34650853946</v>
      </c>
      <c r="E68" s="15">
        <f>PIBR!H68</f>
        <v>-4.3629806105783047</v>
      </c>
      <c r="F68" s="23">
        <f t="shared" si="36"/>
        <v>675.26586464089235</v>
      </c>
      <c r="G68" s="15">
        <f t="shared" si="4"/>
        <v>-4.3629806105783047</v>
      </c>
      <c r="H68" s="15">
        <f t="shared" si="37"/>
        <v>6144.2055339441768</v>
      </c>
      <c r="I68" s="15">
        <f t="shared" ref="I68" si="69">((H68/H67)-1)*100</f>
        <v>90.619361611954602</v>
      </c>
    </row>
    <row r="69" spans="1:9" x14ac:dyDescent="0.25">
      <c r="A69" s="6">
        <v>1984</v>
      </c>
      <c r="B69" s="12">
        <f>PIBN!E69</f>
        <v>28659770.25</v>
      </c>
      <c r="C69" s="15">
        <f t="shared" si="39"/>
        <v>63.83273024331713</v>
      </c>
      <c r="D69" s="15">
        <f t="shared" si="34"/>
        <v>294639.44424814329</v>
      </c>
      <c r="E69" s="15">
        <f>PIBR!H69</f>
        <v>3.4867113637118363</v>
      </c>
      <c r="F69" s="23">
        <f t="shared" si="36"/>
        <v>698.81043627859322</v>
      </c>
      <c r="G69" s="15">
        <f t="shared" si="4"/>
        <v>3.4867113637118141</v>
      </c>
      <c r="H69" s="15">
        <f t="shared" si="37"/>
        <v>9727.0649974016851</v>
      </c>
      <c r="I69" s="15">
        <f t="shared" ref="I69" si="70">((H69/H68)-1)*100</f>
        <v>58.312819186527889</v>
      </c>
    </row>
    <row r="70" spans="1:9" x14ac:dyDescent="0.25">
      <c r="A70" s="6">
        <v>1985</v>
      </c>
      <c r="B70" s="12">
        <f>PIBN!E70</f>
        <v>45940612.5</v>
      </c>
      <c r="C70" s="15">
        <f t="shared" si="39"/>
        <v>60.296513542358213</v>
      </c>
      <c r="D70" s="15">
        <f t="shared" si="34"/>
        <v>300174.47355560109</v>
      </c>
      <c r="E70" s="15">
        <f>PIBR!H70</f>
        <v>1.8785771611747437</v>
      </c>
      <c r="F70" s="23">
        <f t="shared" ref="F70:F75" si="71">(D70/D$35)*100</f>
        <v>711.93812953442853</v>
      </c>
      <c r="G70" s="15">
        <f t="shared" si="4"/>
        <v>1.8785771611747437</v>
      </c>
      <c r="H70" s="15">
        <f t="shared" ref="H70:H75" si="72">(B70/D70)*100</f>
        <v>15304.636652087092</v>
      </c>
      <c r="I70" s="15">
        <f t="shared" ref="I70" si="73">((H70/H69)-1)*100</f>
        <v>57.340746218672336</v>
      </c>
    </row>
    <row r="71" spans="1:9" x14ac:dyDescent="0.25">
      <c r="A71" s="6">
        <v>1986</v>
      </c>
      <c r="B71" s="12">
        <f>PIBN!E71</f>
        <v>76306560.75</v>
      </c>
      <c r="C71" s="15">
        <f t="shared" ref="C71:C75" si="74">((B71/B70)-1)*100</f>
        <v>66.098265995038702</v>
      </c>
      <c r="D71" s="15">
        <f t="shared" si="34"/>
        <v>289043.02205976838</v>
      </c>
      <c r="E71" s="15">
        <f>PIBR!H71</f>
        <v>-3.7083271485344516</v>
      </c>
      <c r="F71" s="23">
        <f t="shared" si="71"/>
        <v>685.53713459613493</v>
      </c>
      <c r="G71" s="15">
        <f t="shared" si="4"/>
        <v>-3.7083271485344516</v>
      </c>
      <c r="H71" s="15">
        <f t="shared" si="72"/>
        <v>26399.724236975806</v>
      </c>
      <c r="I71" s="15">
        <f t="shared" ref="I71" si="75">((H71/H70)-1)*100</f>
        <v>72.494942788306417</v>
      </c>
    </row>
    <row r="72" spans="1:9" x14ac:dyDescent="0.25">
      <c r="A72" s="6">
        <v>1987</v>
      </c>
      <c r="B72" s="12">
        <f>PIBN!E72</f>
        <v>185542049</v>
      </c>
      <c r="C72" s="15">
        <f t="shared" si="74"/>
        <v>143.15346829466429</v>
      </c>
      <c r="D72" s="15">
        <f t="shared" si="34"/>
        <v>295027.21351365454</v>
      </c>
      <c r="E72" s="15">
        <f>PIBR!H72</f>
        <v>2.0703462796789918</v>
      </c>
      <c r="F72" s="23">
        <f t="shared" si="71"/>
        <v>699.73012715806396</v>
      </c>
      <c r="G72" s="15">
        <f t="shared" ref="G72:G75" si="76">((F72/F71)-1)*100</f>
        <v>2.0703462796789918</v>
      </c>
      <c r="H72" s="15">
        <f t="shared" si="72"/>
        <v>62889.808296078649</v>
      </c>
      <c r="I72" s="15">
        <f t="shared" ref="I72" si="77">((H72/H71)-1)*100</f>
        <v>138.22145917719223</v>
      </c>
    </row>
    <row r="73" spans="1:9" x14ac:dyDescent="0.25">
      <c r="A73" s="6">
        <v>1988</v>
      </c>
      <c r="B73" s="12">
        <f>PIBN!E73</f>
        <v>378979147.25</v>
      </c>
      <c r="C73" s="15">
        <f t="shared" si="74"/>
        <v>104.25512669098529</v>
      </c>
      <c r="D73" s="15">
        <f t="shared" si="34"/>
        <v>298801.08396844903</v>
      </c>
      <c r="E73" s="15">
        <f>PIBR!H73</f>
        <v>1.2791601187731816</v>
      </c>
      <c r="F73" s="23">
        <f t="shared" si="71"/>
        <v>708.68079588371097</v>
      </c>
      <c r="G73" s="15">
        <f t="shared" si="76"/>
        <v>1.2791601187732038</v>
      </c>
      <c r="H73" s="15">
        <f t="shared" si="72"/>
        <v>126833.25716784118</v>
      </c>
      <c r="I73" s="15">
        <f t="shared" ref="I73" si="78">((H73/H72)-1)*100</f>
        <v>101.67537571544733</v>
      </c>
    </row>
    <row r="74" spans="1:9" x14ac:dyDescent="0.25">
      <c r="A74" s="6">
        <v>1989</v>
      </c>
      <c r="B74" s="12">
        <f>PIBN!E74</f>
        <v>499435646.25</v>
      </c>
      <c r="C74" s="15">
        <f t="shared" si="74"/>
        <v>31.78446620983577</v>
      </c>
      <c r="D74" s="15">
        <f t="shared" si="34"/>
        <v>309722.12640777085</v>
      </c>
      <c r="E74" s="15">
        <f>PIBR!H74</f>
        <v>3.6549540899506905</v>
      </c>
      <c r="F74" s="23">
        <f t="shared" si="71"/>
        <v>734.58275361755773</v>
      </c>
      <c r="G74" s="15">
        <f t="shared" si="76"/>
        <v>3.6549540899506905</v>
      </c>
      <c r="H74" s="15">
        <f t="shared" si="72"/>
        <v>161252.81459305817</v>
      </c>
      <c r="I74" s="15">
        <f t="shared" ref="I74" si="79">((H74/H73)-1)*100</f>
        <v>27.137643701500824</v>
      </c>
    </row>
    <row r="75" spans="1:9" x14ac:dyDescent="0.25">
      <c r="A75" s="6">
        <v>1990</v>
      </c>
      <c r="B75" s="12">
        <f>PIBN!E75</f>
        <v>672000052.25</v>
      </c>
      <c r="C75" s="15">
        <f t="shared" si="74"/>
        <v>34.551880166282785</v>
      </c>
      <c r="D75" s="70">
        <f t="shared" si="34"/>
        <v>325853.79344155808</v>
      </c>
      <c r="E75" s="15">
        <f>PIBR!H75</f>
        <v>5.2084322230659064</v>
      </c>
      <c r="F75" s="71">
        <f t="shared" si="71"/>
        <v>772.84299846205931</v>
      </c>
      <c r="G75" s="70">
        <f t="shared" si="76"/>
        <v>5.2084322230658842</v>
      </c>
      <c r="H75" s="70">
        <f t="shared" si="72"/>
        <v>206227.47556582408</v>
      </c>
      <c r="I75" s="70">
        <f t="shared" ref="I75" si="80">((H75/H74)-1)*100</f>
        <v>27.890775789721967</v>
      </c>
    </row>
    <row r="76" spans="1:9" ht="14.1" customHeight="1" x14ac:dyDescent="0.25">
      <c r="A76" s="131" t="s">
        <v>85</v>
      </c>
      <c r="B76" s="132"/>
      <c r="C76" s="132"/>
      <c r="D76" s="132"/>
      <c r="E76" s="132"/>
    </row>
    <row r="77" spans="1:9" ht="14.1" customHeight="1" x14ac:dyDescent="0.25">
      <c r="A77" s="133"/>
      <c r="B77" s="134"/>
      <c r="C77" s="134"/>
      <c r="D77" s="134"/>
      <c r="E77" s="134"/>
    </row>
    <row r="78" spans="1:9" ht="14.1" customHeight="1" x14ac:dyDescent="0.25">
      <c r="A78" s="133"/>
      <c r="B78" s="134"/>
      <c r="C78" s="134"/>
      <c r="D78" s="134"/>
      <c r="E78" s="134"/>
    </row>
    <row r="79" spans="1:9" ht="14.1" customHeight="1" x14ac:dyDescent="0.25">
      <c r="A79" s="135"/>
      <c r="B79" s="136"/>
      <c r="C79" s="136"/>
      <c r="D79" s="136"/>
      <c r="E79" s="136"/>
    </row>
    <row r="80" spans="1:9" ht="14.1" customHeight="1" x14ac:dyDescent="0.25">
      <c r="A80" s="19"/>
      <c r="B80" s="19"/>
      <c r="C80" s="19"/>
      <c r="D80" s="19"/>
      <c r="E80" s="19"/>
    </row>
  </sheetData>
  <mergeCells count="10">
    <mergeCell ref="G2:G4"/>
    <mergeCell ref="H2:H4"/>
    <mergeCell ref="I2:I4"/>
    <mergeCell ref="A2:A4"/>
    <mergeCell ref="A76:E79"/>
    <mergeCell ref="B2:B4"/>
    <mergeCell ref="D2:D4"/>
    <mergeCell ref="F2:F4"/>
    <mergeCell ref="C2:C4"/>
    <mergeCell ref="E2:E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C173"/>
  <sheetViews>
    <sheetView zoomScaleNormal="100" workbookViewId="0">
      <pane xSplit="1" ySplit="4" topLeftCell="B8" activePane="bottomRight" state="frozen"/>
      <selection pane="topRight" activeCell="B1" sqref="B1"/>
      <selection pane="bottomLeft" activeCell="A6" sqref="A6"/>
      <selection pane="bottomRight" activeCell="E18" sqref="E18"/>
    </sheetView>
  </sheetViews>
  <sheetFormatPr baseColWidth="10" defaultColWidth="10.85546875" defaultRowHeight="15.75" x14ac:dyDescent="0.25"/>
  <cols>
    <col min="1" max="1" width="7.85546875" style="7" customWidth="1"/>
    <col min="2" max="2" width="15" style="7" customWidth="1"/>
    <col min="3" max="3" width="14.140625" style="7" bestFit="1" customWidth="1"/>
    <col min="4" max="5" width="15" style="7" customWidth="1"/>
    <col min="6" max="8" width="12.7109375" style="7" customWidth="1"/>
    <col min="9" max="9" width="11.85546875" style="7" bestFit="1" customWidth="1"/>
    <col min="10" max="12" width="10.85546875" style="1"/>
    <col min="13" max="15" width="12.7109375" style="1" bestFit="1" customWidth="1"/>
    <col min="16" max="16384" width="10.85546875" style="1"/>
  </cols>
  <sheetData>
    <row r="1" spans="1:1849" ht="15" customHeight="1" x14ac:dyDescent="0.25">
      <c r="A1" s="144" t="s">
        <v>0</v>
      </c>
      <c r="B1" s="144" t="s">
        <v>79</v>
      </c>
      <c r="C1" s="144" t="s">
        <v>13</v>
      </c>
      <c r="D1" s="144" t="s">
        <v>14</v>
      </c>
      <c r="E1" s="144" t="s">
        <v>67</v>
      </c>
      <c r="F1" s="144" t="s">
        <v>15</v>
      </c>
      <c r="G1" s="144" t="s">
        <v>16</v>
      </c>
      <c r="H1" s="144" t="s">
        <v>17</v>
      </c>
      <c r="I1" s="144" t="s">
        <v>9</v>
      </c>
    </row>
    <row r="2" spans="1:1849" s="2" customFormat="1" ht="15" x14ac:dyDescent="0.25">
      <c r="A2" s="145"/>
      <c r="B2" s="145"/>
      <c r="C2" s="145"/>
      <c r="D2" s="145"/>
      <c r="E2" s="145"/>
      <c r="F2" s="145"/>
      <c r="G2" s="145"/>
      <c r="H2" s="145"/>
      <c r="I2" s="145"/>
      <c r="J2" s="3"/>
      <c r="K2" s="3"/>
      <c r="L2" s="3"/>
      <c r="M2" s="3"/>
      <c r="N2" s="3"/>
      <c r="O2" s="3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</row>
    <row r="3" spans="1:1849" ht="15" customHeight="1" x14ac:dyDescent="0.25">
      <c r="A3" s="145"/>
      <c r="B3" s="145"/>
      <c r="C3" s="145"/>
      <c r="D3" s="145"/>
      <c r="E3" s="145"/>
      <c r="F3" s="145"/>
      <c r="G3" s="145"/>
      <c r="H3" s="145"/>
      <c r="I3" s="145"/>
      <c r="J3" s="5"/>
      <c r="K3" s="5"/>
      <c r="L3" s="5"/>
      <c r="M3" s="5"/>
      <c r="N3" s="5"/>
      <c r="O3" s="5"/>
    </row>
    <row r="4" spans="1:1849" ht="16.5" thickBot="1" x14ac:dyDescent="0.3">
      <c r="A4" s="146"/>
      <c r="B4" s="31" t="s">
        <v>1</v>
      </c>
      <c r="C4" s="31" t="s">
        <v>2</v>
      </c>
      <c r="D4" s="31" t="s">
        <v>3</v>
      </c>
      <c r="E4" s="32" t="s">
        <v>4</v>
      </c>
      <c r="F4" s="31" t="s">
        <v>5</v>
      </c>
      <c r="G4" s="31" t="s">
        <v>6</v>
      </c>
      <c r="H4" s="31" t="s">
        <v>7</v>
      </c>
      <c r="I4" s="32" t="s">
        <v>8</v>
      </c>
    </row>
    <row r="5" spans="1:1849" s="4" customFormat="1" ht="16.5" thickTop="1" x14ac:dyDescent="0.25">
      <c r="A5" s="33">
        <v>1920</v>
      </c>
      <c r="B5" s="34" t="s">
        <v>11</v>
      </c>
      <c r="C5" s="34" t="s">
        <v>11</v>
      </c>
      <c r="D5" s="34" t="s">
        <v>11</v>
      </c>
      <c r="E5" s="34" t="s">
        <v>11</v>
      </c>
      <c r="F5" s="34" t="s">
        <v>11</v>
      </c>
      <c r="G5" s="34" t="s">
        <v>11</v>
      </c>
      <c r="H5" s="34" t="s">
        <v>11</v>
      </c>
      <c r="I5" s="34" t="s">
        <v>11</v>
      </c>
    </row>
    <row r="6" spans="1:1849" x14ac:dyDescent="0.25">
      <c r="A6" s="33">
        <v>1921</v>
      </c>
      <c r="B6" s="34" t="s">
        <v>11</v>
      </c>
      <c r="C6" s="34" t="s">
        <v>11</v>
      </c>
      <c r="D6" s="37">
        <v>5455</v>
      </c>
      <c r="E6" s="61">
        <f t="shared" ref="E6:E37" si="0">D6</f>
        <v>5455</v>
      </c>
      <c r="F6" s="34" t="s">
        <v>11</v>
      </c>
      <c r="G6" s="34" t="s">
        <v>11</v>
      </c>
      <c r="H6" s="72">
        <v>-8.7999999999999989</v>
      </c>
      <c r="I6" s="38">
        <f>H6</f>
        <v>-8.7999999999999989</v>
      </c>
    </row>
    <row r="7" spans="1:1849" x14ac:dyDescent="0.25">
      <c r="A7" s="33">
        <v>1922</v>
      </c>
      <c r="B7" s="34" t="s">
        <v>11</v>
      </c>
      <c r="C7" s="34" t="s">
        <v>11</v>
      </c>
      <c r="D7" s="37">
        <v>4590</v>
      </c>
      <c r="E7" s="61">
        <f t="shared" si="0"/>
        <v>4590</v>
      </c>
      <c r="F7" s="34" t="s">
        <v>11</v>
      </c>
      <c r="G7" s="34" t="s">
        <v>11</v>
      </c>
      <c r="H7" s="40">
        <f t="shared" ref="H7:H38" si="1">((D7/D6)-1)*100</f>
        <v>-15.857011915673692</v>
      </c>
      <c r="I7" s="38">
        <f t="shared" ref="I7:I38" si="2">((E7/E6)-1)*100</f>
        <v>-15.857011915673692</v>
      </c>
    </row>
    <row r="8" spans="1:1849" x14ac:dyDescent="0.25">
      <c r="A8" s="33">
        <v>1923</v>
      </c>
      <c r="B8" s="34" t="s">
        <v>11</v>
      </c>
      <c r="C8" s="34" t="s">
        <v>11</v>
      </c>
      <c r="D8" s="37">
        <v>5014</v>
      </c>
      <c r="E8" s="61">
        <f t="shared" si="0"/>
        <v>5014</v>
      </c>
      <c r="F8" s="34" t="s">
        <v>11</v>
      </c>
      <c r="G8" s="34" t="s">
        <v>11</v>
      </c>
      <c r="H8" s="40">
        <f t="shared" si="1"/>
        <v>9.2374727668845367</v>
      </c>
      <c r="I8" s="38">
        <f t="shared" si="2"/>
        <v>9.2374727668845367</v>
      </c>
    </row>
    <row r="9" spans="1:1849" x14ac:dyDescent="0.25">
      <c r="A9" s="33">
        <v>1924</v>
      </c>
      <c r="B9" s="34" t="s">
        <v>11</v>
      </c>
      <c r="C9" s="34" t="s">
        <v>11</v>
      </c>
      <c r="D9" s="37">
        <v>4633</v>
      </c>
      <c r="E9" s="61">
        <f t="shared" si="0"/>
        <v>4633</v>
      </c>
      <c r="F9" s="34" t="s">
        <v>11</v>
      </c>
      <c r="G9" s="34" t="s">
        <v>11</v>
      </c>
      <c r="H9" s="40">
        <f t="shared" si="1"/>
        <v>-7.5987235739928156</v>
      </c>
      <c r="I9" s="38">
        <f t="shared" si="2"/>
        <v>-7.5987235739928156</v>
      </c>
    </row>
    <row r="10" spans="1:1849" x14ac:dyDescent="0.25">
      <c r="A10" s="33">
        <v>1925</v>
      </c>
      <c r="B10" s="34" t="s">
        <v>11</v>
      </c>
      <c r="C10" s="34" t="s">
        <v>11</v>
      </c>
      <c r="D10" s="37">
        <v>5239</v>
      </c>
      <c r="E10" s="61">
        <f t="shared" si="0"/>
        <v>5239</v>
      </c>
      <c r="F10" s="34" t="s">
        <v>11</v>
      </c>
      <c r="G10" s="34" t="s">
        <v>11</v>
      </c>
      <c r="H10" s="40">
        <f t="shared" si="1"/>
        <v>13.080077703431892</v>
      </c>
      <c r="I10" s="38">
        <f t="shared" si="2"/>
        <v>13.080077703431892</v>
      </c>
    </row>
    <row r="11" spans="1:1849" x14ac:dyDescent="0.25">
      <c r="A11" s="33">
        <v>1926</v>
      </c>
      <c r="B11" s="34" t="s">
        <v>11</v>
      </c>
      <c r="C11" s="34" t="s">
        <v>11</v>
      </c>
      <c r="D11" s="37">
        <v>5469</v>
      </c>
      <c r="E11" s="61">
        <f t="shared" si="0"/>
        <v>5469</v>
      </c>
      <c r="F11" s="34" t="s">
        <v>11</v>
      </c>
      <c r="G11" s="34" t="s">
        <v>11</v>
      </c>
      <c r="H11" s="40">
        <f t="shared" si="1"/>
        <v>4.390150792135894</v>
      </c>
      <c r="I11" s="38">
        <f t="shared" si="2"/>
        <v>4.390150792135894</v>
      </c>
    </row>
    <row r="12" spans="1:1849" x14ac:dyDescent="0.25">
      <c r="A12" s="33">
        <v>1927</v>
      </c>
      <c r="B12" s="34" t="s">
        <v>11</v>
      </c>
      <c r="C12" s="34" t="s">
        <v>11</v>
      </c>
      <c r="D12" s="37">
        <v>4987</v>
      </c>
      <c r="E12" s="61">
        <f t="shared" si="0"/>
        <v>4987</v>
      </c>
      <c r="F12" s="34" t="s">
        <v>11</v>
      </c>
      <c r="G12" s="34" t="s">
        <v>11</v>
      </c>
      <c r="H12" s="40">
        <f t="shared" si="1"/>
        <v>-8.8133113914792496</v>
      </c>
      <c r="I12" s="38">
        <f t="shared" si="2"/>
        <v>-8.8133113914792496</v>
      </c>
    </row>
    <row r="13" spans="1:1849" x14ac:dyDescent="0.25">
      <c r="A13" s="33">
        <v>1928</v>
      </c>
      <c r="B13" s="34" t="s">
        <v>11</v>
      </c>
      <c r="C13" s="34" t="s">
        <v>11</v>
      </c>
      <c r="D13" s="37">
        <v>5018</v>
      </c>
      <c r="E13" s="61">
        <f t="shared" si="0"/>
        <v>5018</v>
      </c>
      <c r="F13" s="34" t="s">
        <v>11</v>
      </c>
      <c r="G13" s="34" t="s">
        <v>11</v>
      </c>
      <c r="H13" s="40">
        <f t="shared" si="1"/>
        <v>0.62161620212553004</v>
      </c>
      <c r="I13" s="38">
        <f t="shared" si="2"/>
        <v>0.62161620212553004</v>
      </c>
    </row>
    <row r="14" spans="1:1849" x14ac:dyDescent="0.25">
      <c r="A14" s="33">
        <v>1929</v>
      </c>
      <c r="B14" s="34" t="s">
        <v>11</v>
      </c>
      <c r="C14" s="34" t="s">
        <v>11</v>
      </c>
      <c r="D14" s="37">
        <v>4863</v>
      </c>
      <c r="E14" s="61">
        <f t="shared" si="0"/>
        <v>4863</v>
      </c>
      <c r="F14" s="34" t="s">
        <v>11</v>
      </c>
      <c r="G14" s="34" t="s">
        <v>11</v>
      </c>
      <c r="H14" s="40">
        <f t="shared" si="1"/>
        <v>-3.0888800318852105</v>
      </c>
      <c r="I14" s="38">
        <f t="shared" si="2"/>
        <v>-3.0888800318852105</v>
      </c>
    </row>
    <row r="15" spans="1:1849" x14ac:dyDescent="0.25">
      <c r="A15" s="33">
        <v>1930</v>
      </c>
      <c r="B15" s="34" t="s">
        <v>11</v>
      </c>
      <c r="C15" s="34" t="s">
        <v>11</v>
      </c>
      <c r="D15" s="37">
        <v>4668</v>
      </c>
      <c r="E15" s="61">
        <f t="shared" si="0"/>
        <v>4668</v>
      </c>
      <c r="F15" s="34" t="s">
        <v>11</v>
      </c>
      <c r="G15" s="34" t="s">
        <v>11</v>
      </c>
      <c r="H15" s="40">
        <f t="shared" si="1"/>
        <v>-4.0098704503392923</v>
      </c>
      <c r="I15" s="38">
        <f t="shared" si="2"/>
        <v>-4.0098704503392923</v>
      </c>
    </row>
    <row r="16" spans="1:1849" x14ac:dyDescent="0.25">
      <c r="A16" s="33">
        <v>1931</v>
      </c>
      <c r="B16" s="34" t="s">
        <v>11</v>
      </c>
      <c r="C16" s="34" t="s">
        <v>11</v>
      </c>
      <c r="D16" s="37">
        <v>4218</v>
      </c>
      <c r="E16" s="61">
        <f t="shared" si="0"/>
        <v>4218</v>
      </c>
      <c r="F16" s="34" t="s">
        <v>11</v>
      </c>
      <c r="G16" s="34" t="s">
        <v>11</v>
      </c>
      <c r="H16" s="40">
        <f t="shared" si="1"/>
        <v>-9.6401028277634975</v>
      </c>
      <c r="I16" s="38">
        <f t="shared" si="2"/>
        <v>-9.6401028277634975</v>
      </c>
    </row>
    <row r="17" spans="1:9" x14ac:dyDescent="0.25">
      <c r="A17" s="33">
        <v>1932</v>
      </c>
      <c r="B17" s="34" t="s">
        <v>11</v>
      </c>
      <c r="C17" s="34" t="s">
        <v>11</v>
      </c>
      <c r="D17" s="37">
        <v>3206</v>
      </c>
      <c r="E17" s="61">
        <f t="shared" si="0"/>
        <v>3206</v>
      </c>
      <c r="F17" s="34" t="s">
        <v>11</v>
      </c>
      <c r="G17" s="34" t="s">
        <v>11</v>
      </c>
      <c r="H17" s="40">
        <f t="shared" si="1"/>
        <v>-23.992413466097673</v>
      </c>
      <c r="I17" s="38">
        <f t="shared" si="2"/>
        <v>-23.992413466097673</v>
      </c>
    </row>
    <row r="18" spans="1:9" x14ac:dyDescent="0.25">
      <c r="A18" s="33">
        <v>1933</v>
      </c>
      <c r="B18" s="34" t="s">
        <v>11</v>
      </c>
      <c r="C18" s="34" t="s">
        <v>11</v>
      </c>
      <c r="D18" s="37">
        <v>3782</v>
      </c>
      <c r="E18" s="61">
        <f t="shared" si="0"/>
        <v>3782</v>
      </c>
      <c r="F18" s="34" t="s">
        <v>11</v>
      </c>
      <c r="G18" s="34" t="s">
        <v>11</v>
      </c>
      <c r="H18" s="40">
        <f t="shared" si="1"/>
        <v>17.966313162819713</v>
      </c>
      <c r="I18" s="38">
        <f t="shared" si="2"/>
        <v>17.966313162819713</v>
      </c>
    </row>
    <row r="19" spans="1:9" x14ac:dyDescent="0.25">
      <c r="A19" s="33">
        <v>1934</v>
      </c>
      <c r="B19" s="34" t="s">
        <v>11</v>
      </c>
      <c r="C19" s="34" t="s">
        <v>11</v>
      </c>
      <c r="D19" s="37">
        <v>4151</v>
      </c>
      <c r="E19" s="61">
        <f t="shared" si="0"/>
        <v>4151</v>
      </c>
      <c r="F19" s="34" t="s">
        <v>11</v>
      </c>
      <c r="G19" s="34" t="s">
        <v>11</v>
      </c>
      <c r="H19" s="40">
        <f t="shared" si="1"/>
        <v>9.756742464304601</v>
      </c>
      <c r="I19" s="38">
        <f t="shared" si="2"/>
        <v>9.756742464304601</v>
      </c>
    </row>
    <row r="20" spans="1:9" x14ac:dyDescent="0.25">
      <c r="A20" s="33">
        <v>1935</v>
      </c>
      <c r="B20" s="34" t="s">
        <v>11</v>
      </c>
      <c r="C20" s="34" t="s">
        <v>11</v>
      </c>
      <c r="D20" s="37">
        <v>4540</v>
      </c>
      <c r="E20" s="61">
        <f t="shared" si="0"/>
        <v>4540</v>
      </c>
      <c r="F20" s="34" t="s">
        <v>11</v>
      </c>
      <c r="G20" s="34" t="s">
        <v>11</v>
      </c>
      <c r="H20" s="40">
        <f t="shared" si="1"/>
        <v>9.3712358467838985</v>
      </c>
      <c r="I20" s="38">
        <f t="shared" si="2"/>
        <v>9.3712358467838985</v>
      </c>
    </row>
    <row r="21" spans="1:9" x14ac:dyDescent="0.25">
      <c r="A21" s="33">
        <v>1936</v>
      </c>
      <c r="B21" s="34" t="s">
        <v>11</v>
      </c>
      <c r="C21" s="34" t="s">
        <v>11</v>
      </c>
      <c r="D21" s="37">
        <v>5346</v>
      </c>
      <c r="E21" s="61">
        <f t="shared" si="0"/>
        <v>5346</v>
      </c>
      <c r="F21" s="34" t="s">
        <v>11</v>
      </c>
      <c r="G21" s="34" t="s">
        <v>11</v>
      </c>
      <c r="H21" s="40">
        <f t="shared" si="1"/>
        <v>17.753303964757716</v>
      </c>
      <c r="I21" s="38">
        <f t="shared" si="2"/>
        <v>17.753303964757716</v>
      </c>
    </row>
    <row r="22" spans="1:9" x14ac:dyDescent="0.25">
      <c r="A22" s="33">
        <v>1937</v>
      </c>
      <c r="B22" s="34" t="s">
        <v>11</v>
      </c>
      <c r="C22" s="34" t="s">
        <v>11</v>
      </c>
      <c r="D22" s="37">
        <v>6800</v>
      </c>
      <c r="E22" s="61">
        <f t="shared" si="0"/>
        <v>6800</v>
      </c>
      <c r="F22" s="34" t="s">
        <v>11</v>
      </c>
      <c r="G22" s="34" t="s">
        <v>11</v>
      </c>
      <c r="H22" s="40">
        <f t="shared" si="1"/>
        <v>27.197904975682754</v>
      </c>
      <c r="I22" s="38">
        <f t="shared" si="2"/>
        <v>27.197904975682754</v>
      </c>
    </row>
    <row r="23" spans="1:9" x14ac:dyDescent="0.25">
      <c r="A23" s="33">
        <v>1938</v>
      </c>
      <c r="B23" s="34" t="s">
        <v>11</v>
      </c>
      <c r="C23" s="34" t="s">
        <v>11</v>
      </c>
      <c r="D23" s="37">
        <v>7281</v>
      </c>
      <c r="E23" s="61">
        <f t="shared" si="0"/>
        <v>7281</v>
      </c>
      <c r="F23" s="34" t="s">
        <v>11</v>
      </c>
      <c r="G23" s="34" t="s">
        <v>11</v>
      </c>
      <c r="H23" s="40">
        <f t="shared" si="1"/>
        <v>7.0735294117647118</v>
      </c>
      <c r="I23" s="38">
        <f t="shared" si="2"/>
        <v>7.0735294117647118</v>
      </c>
    </row>
    <row r="24" spans="1:9" x14ac:dyDescent="0.25">
      <c r="A24" s="33">
        <v>1939</v>
      </c>
      <c r="B24" s="34" t="s">
        <v>11</v>
      </c>
      <c r="C24" s="34" t="s">
        <v>11</v>
      </c>
      <c r="D24" s="37">
        <v>7785</v>
      </c>
      <c r="E24" s="61">
        <f t="shared" si="0"/>
        <v>7785</v>
      </c>
      <c r="F24" s="34" t="s">
        <v>11</v>
      </c>
      <c r="G24" s="34" t="s">
        <v>11</v>
      </c>
      <c r="H24" s="40">
        <f t="shared" si="1"/>
        <v>6.9221260815822028</v>
      </c>
      <c r="I24" s="38">
        <f t="shared" si="2"/>
        <v>6.9221260815822028</v>
      </c>
    </row>
    <row r="25" spans="1:9" x14ac:dyDescent="0.25">
      <c r="A25" s="33">
        <v>1940</v>
      </c>
      <c r="B25" s="34" t="s">
        <v>11</v>
      </c>
      <c r="C25" s="34" t="s">
        <v>11</v>
      </c>
      <c r="D25" s="37">
        <v>8249</v>
      </c>
      <c r="E25" s="61">
        <f t="shared" si="0"/>
        <v>8249</v>
      </c>
      <c r="F25" s="34" t="s">
        <v>11</v>
      </c>
      <c r="G25" s="34" t="s">
        <v>11</v>
      </c>
      <c r="H25" s="40">
        <f t="shared" si="1"/>
        <v>5.9601798330122024</v>
      </c>
      <c r="I25" s="38">
        <f t="shared" si="2"/>
        <v>5.9601798330122024</v>
      </c>
    </row>
    <row r="26" spans="1:9" x14ac:dyDescent="0.25">
      <c r="A26" s="33">
        <v>1941</v>
      </c>
      <c r="B26" s="34" t="s">
        <v>11</v>
      </c>
      <c r="C26" s="34" t="s">
        <v>11</v>
      </c>
      <c r="D26" s="37">
        <v>9232</v>
      </c>
      <c r="E26" s="61">
        <f t="shared" si="0"/>
        <v>9232</v>
      </c>
      <c r="F26" s="34" t="s">
        <v>11</v>
      </c>
      <c r="G26" s="34" t="s">
        <v>11</v>
      </c>
      <c r="H26" s="40">
        <f t="shared" si="1"/>
        <v>11.916595951024366</v>
      </c>
      <c r="I26" s="38">
        <f t="shared" si="2"/>
        <v>11.916595951024366</v>
      </c>
    </row>
    <row r="27" spans="1:9" x14ac:dyDescent="0.25">
      <c r="A27" s="33">
        <v>1942</v>
      </c>
      <c r="B27" s="34" t="s">
        <v>11</v>
      </c>
      <c r="C27" s="34" t="s">
        <v>11</v>
      </c>
      <c r="D27" s="37">
        <v>10681</v>
      </c>
      <c r="E27" s="61">
        <f t="shared" si="0"/>
        <v>10681</v>
      </c>
      <c r="F27" s="34" t="s">
        <v>11</v>
      </c>
      <c r="G27" s="34" t="s">
        <v>11</v>
      </c>
      <c r="H27" s="40">
        <f t="shared" si="1"/>
        <v>15.695407279029471</v>
      </c>
      <c r="I27" s="38">
        <f t="shared" si="2"/>
        <v>15.695407279029471</v>
      </c>
    </row>
    <row r="28" spans="1:9" ht="15.95" customHeight="1" x14ac:dyDescent="0.25">
      <c r="A28" s="33">
        <v>1943</v>
      </c>
      <c r="B28" s="34" t="s">
        <v>11</v>
      </c>
      <c r="C28" s="34" t="s">
        <v>11</v>
      </c>
      <c r="D28" s="37">
        <v>13035</v>
      </c>
      <c r="E28" s="61">
        <f t="shared" si="0"/>
        <v>13035</v>
      </c>
      <c r="F28" s="34" t="s">
        <v>11</v>
      </c>
      <c r="G28" s="34" t="s">
        <v>11</v>
      </c>
      <c r="H28" s="40">
        <f t="shared" si="1"/>
        <v>22.039134912461389</v>
      </c>
      <c r="I28" s="38">
        <f t="shared" si="2"/>
        <v>22.039134912461389</v>
      </c>
    </row>
    <row r="29" spans="1:9" ht="15.95" customHeight="1" x14ac:dyDescent="0.25">
      <c r="A29" s="33">
        <v>1944</v>
      </c>
      <c r="B29" s="34" t="s">
        <v>11</v>
      </c>
      <c r="C29" s="34" t="s">
        <v>11</v>
      </c>
      <c r="D29" s="37">
        <v>18801</v>
      </c>
      <c r="E29" s="61">
        <f t="shared" si="0"/>
        <v>18801</v>
      </c>
      <c r="F29" s="34" t="s">
        <v>11</v>
      </c>
      <c r="G29" s="34" t="s">
        <v>11</v>
      </c>
      <c r="H29" s="40">
        <f t="shared" si="1"/>
        <v>44.234752589182968</v>
      </c>
      <c r="I29" s="38">
        <f t="shared" si="2"/>
        <v>44.234752589182968</v>
      </c>
    </row>
    <row r="30" spans="1:9" x14ac:dyDescent="0.25">
      <c r="A30" s="33">
        <v>1945</v>
      </c>
      <c r="B30" s="34" t="s">
        <v>11</v>
      </c>
      <c r="C30" s="34" t="s">
        <v>11</v>
      </c>
      <c r="D30" s="37">
        <v>20566</v>
      </c>
      <c r="E30" s="61">
        <f t="shared" si="0"/>
        <v>20566</v>
      </c>
      <c r="F30" s="34" t="s">
        <v>11</v>
      </c>
      <c r="G30" s="34" t="s">
        <v>11</v>
      </c>
      <c r="H30" s="40">
        <f t="shared" si="1"/>
        <v>9.3877985213552506</v>
      </c>
      <c r="I30" s="38">
        <f t="shared" si="2"/>
        <v>9.3877985213552506</v>
      </c>
    </row>
    <row r="31" spans="1:9" x14ac:dyDescent="0.25">
      <c r="A31" s="33">
        <v>1946</v>
      </c>
      <c r="B31" s="34" t="s">
        <v>11</v>
      </c>
      <c r="C31" s="34" t="s">
        <v>11</v>
      </c>
      <c r="D31" s="37">
        <v>27930</v>
      </c>
      <c r="E31" s="61">
        <f t="shared" si="0"/>
        <v>27930</v>
      </c>
      <c r="F31" s="34" t="s">
        <v>11</v>
      </c>
      <c r="G31" s="34" t="s">
        <v>11</v>
      </c>
      <c r="H31" s="40">
        <f t="shared" si="1"/>
        <v>35.806671204901285</v>
      </c>
      <c r="I31" s="38">
        <f t="shared" si="2"/>
        <v>35.806671204901285</v>
      </c>
    </row>
    <row r="32" spans="1:9" x14ac:dyDescent="0.25">
      <c r="A32" s="33">
        <v>1947</v>
      </c>
      <c r="B32" s="34" t="s">
        <v>11</v>
      </c>
      <c r="C32" s="34" t="s">
        <v>11</v>
      </c>
      <c r="D32" s="37">
        <v>31023</v>
      </c>
      <c r="E32" s="61">
        <f t="shared" si="0"/>
        <v>31023</v>
      </c>
      <c r="F32" s="34" t="s">
        <v>11</v>
      </c>
      <c r="G32" s="34" t="s">
        <v>11</v>
      </c>
      <c r="H32" s="40">
        <f t="shared" si="1"/>
        <v>11.074113856068735</v>
      </c>
      <c r="I32" s="38">
        <f t="shared" si="2"/>
        <v>11.074113856068735</v>
      </c>
    </row>
    <row r="33" spans="1:9" x14ac:dyDescent="0.25">
      <c r="A33" s="33">
        <v>1948</v>
      </c>
      <c r="B33" s="34" t="s">
        <v>11</v>
      </c>
      <c r="C33" s="34" t="s">
        <v>11</v>
      </c>
      <c r="D33" s="37">
        <v>33101</v>
      </c>
      <c r="E33" s="61">
        <f t="shared" si="0"/>
        <v>33101</v>
      </c>
      <c r="F33" s="34" t="s">
        <v>11</v>
      </c>
      <c r="G33" s="34" t="s">
        <v>11</v>
      </c>
      <c r="H33" s="40">
        <f t="shared" si="1"/>
        <v>6.6982561325468204</v>
      </c>
      <c r="I33" s="38">
        <f t="shared" si="2"/>
        <v>6.6982561325468204</v>
      </c>
    </row>
    <row r="34" spans="1:9" x14ac:dyDescent="0.25">
      <c r="A34" s="33">
        <v>1949</v>
      </c>
      <c r="B34" s="34" t="s">
        <v>11</v>
      </c>
      <c r="C34" s="34" t="s">
        <v>11</v>
      </c>
      <c r="D34" s="37">
        <v>36412</v>
      </c>
      <c r="E34" s="61">
        <f t="shared" si="0"/>
        <v>36412</v>
      </c>
      <c r="F34" s="34" t="s">
        <v>11</v>
      </c>
      <c r="G34" s="34" t="s">
        <v>11</v>
      </c>
      <c r="H34" s="40">
        <f t="shared" si="1"/>
        <v>10.002718951089085</v>
      </c>
      <c r="I34" s="38">
        <f t="shared" si="2"/>
        <v>10.002718951089085</v>
      </c>
    </row>
    <row r="35" spans="1:9" x14ac:dyDescent="0.25">
      <c r="A35" s="33">
        <v>1950</v>
      </c>
      <c r="B35" s="34" t="s">
        <v>11</v>
      </c>
      <c r="C35" s="34" t="s">
        <v>11</v>
      </c>
      <c r="D35" s="37">
        <v>42163</v>
      </c>
      <c r="E35" s="61">
        <f t="shared" si="0"/>
        <v>42163</v>
      </c>
      <c r="F35" s="34" t="s">
        <v>11</v>
      </c>
      <c r="G35" s="34" t="s">
        <v>11</v>
      </c>
      <c r="H35" s="40">
        <f t="shared" si="1"/>
        <v>15.794243655937601</v>
      </c>
      <c r="I35" s="38">
        <f t="shared" si="2"/>
        <v>15.794243655937601</v>
      </c>
    </row>
    <row r="36" spans="1:9" x14ac:dyDescent="0.25">
      <c r="A36" s="33">
        <v>1951</v>
      </c>
      <c r="B36" s="34" t="s">
        <v>11</v>
      </c>
      <c r="C36" s="34" t="s">
        <v>11</v>
      </c>
      <c r="D36" s="37">
        <v>54375</v>
      </c>
      <c r="E36" s="61">
        <f t="shared" si="0"/>
        <v>54375</v>
      </c>
      <c r="F36" s="34" t="s">
        <v>11</v>
      </c>
      <c r="G36" s="34" t="s">
        <v>11</v>
      </c>
      <c r="H36" s="40">
        <f t="shared" si="1"/>
        <v>28.963783411996303</v>
      </c>
      <c r="I36" s="38">
        <f t="shared" si="2"/>
        <v>28.963783411996303</v>
      </c>
    </row>
    <row r="37" spans="1:9" x14ac:dyDescent="0.25">
      <c r="A37" s="33">
        <v>1952</v>
      </c>
      <c r="B37" s="34" t="s">
        <v>11</v>
      </c>
      <c r="C37" s="34" t="s">
        <v>11</v>
      </c>
      <c r="D37" s="37">
        <v>60993</v>
      </c>
      <c r="E37" s="61">
        <f t="shared" si="0"/>
        <v>60993</v>
      </c>
      <c r="F37" s="34" t="s">
        <v>11</v>
      </c>
      <c r="G37" s="34" t="s">
        <v>11</v>
      </c>
      <c r="H37" s="40">
        <f t="shared" si="1"/>
        <v>12.171034482758625</v>
      </c>
      <c r="I37" s="38">
        <f t="shared" si="2"/>
        <v>12.171034482758625</v>
      </c>
    </row>
    <row r="38" spans="1:9" x14ac:dyDescent="0.25">
      <c r="A38" s="33">
        <v>1953</v>
      </c>
      <c r="B38" s="34" t="s">
        <v>11</v>
      </c>
      <c r="C38" s="34" t="s">
        <v>11</v>
      </c>
      <c r="D38" s="37">
        <v>60664</v>
      </c>
      <c r="E38" s="61">
        <f t="shared" ref="E38:E54" si="3">D38</f>
        <v>60664</v>
      </c>
      <c r="F38" s="34" t="s">
        <v>11</v>
      </c>
      <c r="G38" s="34" t="s">
        <v>11</v>
      </c>
      <c r="H38" s="40">
        <f t="shared" si="1"/>
        <v>-0.53940616136277653</v>
      </c>
      <c r="I38" s="38">
        <f t="shared" si="2"/>
        <v>-0.53940616136277653</v>
      </c>
    </row>
    <row r="39" spans="1:9" x14ac:dyDescent="0.25">
      <c r="A39" s="33">
        <v>1954</v>
      </c>
      <c r="B39" s="34" t="s">
        <v>11</v>
      </c>
      <c r="C39" s="34" t="s">
        <v>11</v>
      </c>
      <c r="D39" s="37">
        <v>73936</v>
      </c>
      <c r="E39" s="61">
        <f t="shared" si="3"/>
        <v>73936</v>
      </c>
      <c r="F39" s="34" t="s">
        <v>11</v>
      </c>
      <c r="G39" s="34" t="s">
        <v>11</v>
      </c>
      <c r="H39" s="40">
        <f t="shared" ref="H39:H55" si="4">((D39/D38)-1)*100</f>
        <v>21.87788474218646</v>
      </c>
      <c r="I39" s="38">
        <f t="shared" ref="I39:I55" si="5">((E39/E38)-1)*100</f>
        <v>21.87788474218646</v>
      </c>
    </row>
    <row r="40" spans="1:9" x14ac:dyDescent="0.25">
      <c r="A40" s="33">
        <v>1955</v>
      </c>
      <c r="B40" s="34" t="s">
        <v>11</v>
      </c>
      <c r="C40" s="34" t="s">
        <v>11</v>
      </c>
      <c r="D40" s="37">
        <v>90053</v>
      </c>
      <c r="E40" s="61">
        <f t="shared" si="3"/>
        <v>90053</v>
      </c>
      <c r="F40" s="34" t="s">
        <v>11</v>
      </c>
      <c r="G40" s="34" t="s">
        <v>11</v>
      </c>
      <c r="H40" s="40">
        <f t="shared" si="4"/>
        <v>21.798582557887912</v>
      </c>
      <c r="I40" s="38">
        <f t="shared" si="5"/>
        <v>21.798582557887912</v>
      </c>
    </row>
    <row r="41" spans="1:9" x14ac:dyDescent="0.25">
      <c r="A41" s="33">
        <v>1956</v>
      </c>
      <c r="B41" s="34" t="s">
        <v>11</v>
      </c>
      <c r="C41" s="34" t="s">
        <v>11</v>
      </c>
      <c r="D41" s="37">
        <v>102920</v>
      </c>
      <c r="E41" s="61">
        <f t="shared" si="3"/>
        <v>102920</v>
      </c>
      <c r="F41" s="34" t="s">
        <v>11</v>
      </c>
      <c r="G41" s="34" t="s">
        <v>11</v>
      </c>
      <c r="H41" s="40">
        <f t="shared" si="4"/>
        <v>14.28825247354335</v>
      </c>
      <c r="I41" s="38">
        <f t="shared" si="5"/>
        <v>14.28825247354335</v>
      </c>
    </row>
    <row r="42" spans="1:9" x14ac:dyDescent="0.25">
      <c r="A42" s="33">
        <v>1957</v>
      </c>
      <c r="B42" s="34" t="s">
        <v>11</v>
      </c>
      <c r="C42" s="34" t="s">
        <v>11</v>
      </c>
      <c r="D42" s="37">
        <v>118206</v>
      </c>
      <c r="E42" s="61">
        <f t="shared" si="3"/>
        <v>118206</v>
      </c>
      <c r="F42" s="34" t="s">
        <v>11</v>
      </c>
      <c r="G42" s="34" t="s">
        <v>11</v>
      </c>
      <c r="H42" s="40">
        <f t="shared" si="4"/>
        <v>14.852312475709283</v>
      </c>
      <c r="I42" s="38">
        <f t="shared" si="5"/>
        <v>14.852312475709283</v>
      </c>
    </row>
    <row r="43" spans="1:9" x14ac:dyDescent="0.25">
      <c r="A43" s="33">
        <v>1958</v>
      </c>
      <c r="B43" s="34" t="s">
        <v>11</v>
      </c>
      <c r="C43" s="34" t="s">
        <v>11</v>
      </c>
      <c r="D43" s="37">
        <v>131377</v>
      </c>
      <c r="E43" s="61">
        <f t="shared" si="3"/>
        <v>131377</v>
      </c>
      <c r="F43" s="34" t="s">
        <v>11</v>
      </c>
      <c r="G43" s="34" t="s">
        <v>11</v>
      </c>
      <c r="H43" s="40">
        <f t="shared" si="4"/>
        <v>11.142412398693802</v>
      </c>
      <c r="I43" s="38">
        <f t="shared" si="5"/>
        <v>11.142412398693802</v>
      </c>
    </row>
    <row r="44" spans="1:9" x14ac:dyDescent="0.25">
      <c r="A44" s="33">
        <v>1959</v>
      </c>
      <c r="B44" s="34" t="s">
        <v>11</v>
      </c>
      <c r="C44" s="34" t="s">
        <v>11</v>
      </c>
      <c r="D44" s="37">
        <v>140772</v>
      </c>
      <c r="E44" s="61">
        <f t="shared" si="3"/>
        <v>140772</v>
      </c>
      <c r="F44" s="34" t="s">
        <v>11</v>
      </c>
      <c r="G44" s="34" t="s">
        <v>11</v>
      </c>
      <c r="H44" s="40">
        <f t="shared" si="4"/>
        <v>7.1511756243482605</v>
      </c>
      <c r="I44" s="38">
        <f t="shared" si="5"/>
        <v>7.1511756243482605</v>
      </c>
    </row>
    <row r="45" spans="1:9" x14ac:dyDescent="0.25">
      <c r="A45" s="33">
        <v>1960</v>
      </c>
      <c r="B45" s="34" t="s">
        <v>11</v>
      </c>
      <c r="C45" s="34" t="s">
        <v>11</v>
      </c>
      <c r="D45" s="37">
        <v>159703</v>
      </c>
      <c r="E45" s="61">
        <f t="shared" si="3"/>
        <v>159703</v>
      </c>
      <c r="F45" s="34" t="s">
        <v>11</v>
      </c>
      <c r="G45" s="34" t="s">
        <v>11</v>
      </c>
      <c r="H45" s="40">
        <f t="shared" si="4"/>
        <v>13.44798681555992</v>
      </c>
      <c r="I45" s="38">
        <f t="shared" si="5"/>
        <v>13.44798681555992</v>
      </c>
    </row>
    <row r="46" spans="1:9" x14ac:dyDescent="0.25">
      <c r="A46" s="33">
        <v>1961</v>
      </c>
      <c r="B46" s="34" t="s">
        <v>11</v>
      </c>
      <c r="C46" s="34" t="s">
        <v>11</v>
      </c>
      <c r="D46" s="37">
        <v>173236</v>
      </c>
      <c r="E46" s="61">
        <f t="shared" si="3"/>
        <v>173236</v>
      </c>
      <c r="F46" s="34" t="s">
        <v>11</v>
      </c>
      <c r="G46" s="34" t="s">
        <v>11</v>
      </c>
      <c r="H46" s="40">
        <f t="shared" si="4"/>
        <v>8.4738545925874931</v>
      </c>
      <c r="I46" s="38">
        <f t="shared" si="5"/>
        <v>8.4738545925874931</v>
      </c>
    </row>
    <row r="47" spans="1:9" x14ac:dyDescent="0.25">
      <c r="A47" s="33">
        <v>1962</v>
      </c>
      <c r="B47" s="34" t="s">
        <v>11</v>
      </c>
      <c r="C47" s="34" t="s">
        <v>11</v>
      </c>
      <c r="D47" s="37">
        <v>186781</v>
      </c>
      <c r="E47" s="61">
        <f t="shared" si="3"/>
        <v>186781</v>
      </c>
      <c r="F47" s="34" t="s">
        <v>11</v>
      </c>
      <c r="G47" s="34" t="s">
        <v>11</v>
      </c>
      <c r="H47" s="40">
        <f t="shared" si="4"/>
        <v>7.8188136415063836</v>
      </c>
      <c r="I47" s="38">
        <f t="shared" si="5"/>
        <v>7.8188136415063836</v>
      </c>
    </row>
    <row r="48" spans="1:9" x14ac:dyDescent="0.25">
      <c r="A48" s="33">
        <v>1963</v>
      </c>
      <c r="B48" s="34" t="s">
        <v>11</v>
      </c>
      <c r="C48" s="34" t="s">
        <v>11</v>
      </c>
      <c r="D48" s="37">
        <v>207952</v>
      </c>
      <c r="E48" s="61">
        <f t="shared" si="3"/>
        <v>207952</v>
      </c>
      <c r="F48" s="34" t="s">
        <v>11</v>
      </c>
      <c r="G48" s="34" t="s">
        <v>11</v>
      </c>
      <c r="H48" s="40">
        <f t="shared" si="4"/>
        <v>11.334664660752436</v>
      </c>
      <c r="I48" s="38">
        <f t="shared" si="5"/>
        <v>11.334664660752436</v>
      </c>
    </row>
    <row r="49" spans="1:16" x14ac:dyDescent="0.25">
      <c r="A49" s="33">
        <v>1964</v>
      </c>
      <c r="B49" s="34" t="s">
        <v>11</v>
      </c>
      <c r="C49" s="34" t="s">
        <v>11</v>
      </c>
      <c r="D49" s="37">
        <v>245501</v>
      </c>
      <c r="E49" s="61">
        <f t="shared" si="3"/>
        <v>245501</v>
      </c>
      <c r="F49" s="34" t="s">
        <v>11</v>
      </c>
      <c r="G49" s="34" t="s">
        <v>11</v>
      </c>
      <c r="H49" s="40">
        <f t="shared" si="4"/>
        <v>18.056570747095478</v>
      </c>
      <c r="I49" s="38">
        <f t="shared" si="5"/>
        <v>18.056570747095478</v>
      </c>
    </row>
    <row r="50" spans="1:16" x14ac:dyDescent="0.25">
      <c r="A50" s="33">
        <v>1965</v>
      </c>
      <c r="B50" s="34" t="s">
        <v>11</v>
      </c>
      <c r="C50" s="34" t="s">
        <v>11</v>
      </c>
      <c r="D50" s="37">
        <v>267420</v>
      </c>
      <c r="E50" s="61">
        <f t="shared" si="3"/>
        <v>267420</v>
      </c>
      <c r="F50" s="34" t="s">
        <v>11</v>
      </c>
      <c r="G50" s="34" t="s">
        <v>11</v>
      </c>
      <c r="H50" s="40">
        <f t="shared" si="4"/>
        <v>8.9282732045897983</v>
      </c>
      <c r="I50" s="38">
        <f t="shared" si="5"/>
        <v>8.9282732045897983</v>
      </c>
    </row>
    <row r="51" spans="1:16" x14ac:dyDescent="0.25">
      <c r="A51" s="33">
        <v>1966</v>
      </c>
      <c r="B51" s="34" t="s">
        <v>11</v>
      </c>
      <c r="C51" s="34" t="s">
        <v>11</v>
      </c>
      <c r="D51" s="37">
        <v>297196</v>
      </c>
      <c r="E51" s="61">
        <f t="shared" si="3"/>
        <v>297196</v>
      </c>
      <c r="F51" s="34" t="s">
        <v>11</v>
      </c>
      <c r="G51" s="34" t="s">
        <v>11</v>
      </c>
      <c r="H51" s="40">
        <f t="shared" si="4"/>
        <v>11.134544910627486</v>
      </c>
      <c r="I51" s="38">
        <f t="shared" si="5"/>
        <v>11.134544910627486</v>
      </c>
      <c r="J51" s="3"/>
      <c r="K51" s="3"/>
      <c r="L51" s="3"/>
      <c r="M51" s="3"/>
      <c r="N51" s="3"/>
      <c r="O51" s="3"/>
    </row>
    <row r="52" spans="1:16" x14ac:dyDescent="0.25">
      <c r="A52" s="33">
        <v>1967</v>
      </c>
      <c r="B52" s="34" t="s">
        <v>11</v>
      </c>
      <c r="C52" s="34" t="s">
        <v>11</v>
      </c>
      <c r="D52" s="37">
        <v>325025</v>
      </c>
      <c r="E52" s="61">
        <f t="shared" si="3"/>
        <v>325025</v>
      </c>
      <c r="F52" s="34" t="s">
        <v>11</v>
      </c>
      <c r="G52" s="34" t="s">
        <v>11</v>
      </c>
      <c r="H52" s="40">
        <f t="shared" si="4"/>
        <v>9.3638541568527245</v>
      </c>
      <c r="I52" s="38">
        <f t="shared" si="5"/>
        <v>9.3638541568527245</v>
      </c>
      <c r="J52" s="3"/>
      <c r="K52" s="3"/>
      <c r="L52" s="3"/>
      <c r="M52" s="3"/>
      <c r="N52" s="3"/>
      <c r="O52" s="3"/>
    </row>
    <row r="53" spans="1:16" x14ac:dyDescent="0.25">
      <c r="A53" s="33">
        <v>1968</v>
      </c>
      <c r="B53" s="34" t="s">
        <v>11</v>
      </c>
      <c r="C53" s="34" t="s">
        <v>11</v>
      </c>
      <c r="D53" s="37">
        <v>359858</v>
      </c>
      <c r="E53" s="61">
        <f t="shared" si="3"/>
        <v>359858</v>
      </c>
      <c r="F53" s="34" t="s">
        <v>11</v>
      </c>
      <c r="G53" s="34" t="s">
        <v>11</v>
      </c>
      <c r="H53" s="40">
        <f t="shared" si="4"/>
        <v>10.717021767556334</v>
      </c>
      <c r="I53" s="38">
        <f t="shared" si="5"/>
        <v>10.717021767556334</v>
      </c>
    </row>
    <row r="54" spans="1:16" x14ac:dyDescent="0.25">
      <c r="A54" s="33">
        <v>1969</v>
      </c>
      <c r="B54" s="34" t="s">
        <v>11</v>
      </c>
      <c r="C54" s="34" t="s">
        <v>11</v>
      </c>
      <c r="D54" s="37">
        <v>397796</v>
      </c>
      <c r="E54" s="61">
        <f t="shared" si="3"/>
        <v>397796</v>
      </c>
      <c r="F54" s="34" t="s">
        <v>11</v>
      </c>
      <c r="G54" s="34" t="s">
        <v>11</v>
      </c>
      <c r="H54" s="40">
        <f t="shared" si="4"/>
        <v>10.542491760638928</v>
      </c>
      <c r="I54" s="38">
        <f t="shared" si="5"/>
        <v>10.542491760638928</v>
      </c>
      <c r="J54" s="3"/>
      <c r="K54" s="3"/>
      <c r="L54" s="3"/>
      <c r="M54" s="3"/>
      <c r="N54" s="3"/>
    </row>
    <row r="55" spans="1:16" x14ac:dyDescent="0.25">
      <c r="A55" s="33">
        <v>1970</v>
      </c>
      <c r="B55" s="42">
        <v>444300</v>
      </c>
      <c r="C55" s="34" t="s">
        <v>11</v>
      </c>
      <c r="D55" s="37">
        <v>444271</v>
      </c>
      <c r="E55" s="63">
        <f t="shared" ref="E55:E64" si="6">B55</f>
        <v>444300</v>
      </c>
      <c r="F55" s="34" t="s">
        <v>11</v>
      </c>
      <c r="G55" s="34" t="s">
        <v>11</v>
      </c>
      <c r="H55" s="40">
        <f t="shared" si="4"/>
        <v>11.68312401331335</v>
      </c>
      <c r="I55" s="38">
        <f t="shared" si="5"/>
        <v>11.690414182143606</v>
      </c>
      <c r="J55" s="17"/>
      <c r="K55" s="17"/>
      <c r="L55" s="17"/>
      <c r="M55" s="17"/>
      <c r="N55" s="17"/>
      <c r="O55" s="17"/>
      <c r="P55" s="17"/>
    </row>
    <row r="56" spans="1:16" x14ac:dyDescent="0.25">
      <c r="A56" s="33">
        <v>1971</v>
      </c>
      <c r="B56" s="42">
        <v>490011</v>
      </c>
      <c r="C56" s="34" t="s">
        <v>11</v>
      </c>
      <c r="D56" s="34" t="s">
        <v>11</v>
      </c>
      <c r="E56" s="63">
        <f t="shared" si="6"/>
        <v>490011</v>
      </c>
      <c r="F56" s="43">
        <f t="shared" ref="F56:F75" si="7">((B56/B55)-1)*100</f>
        <v>10.288318703578669</v>
      </c>
      <c r="G56" s="34" t="s">
        <v>11</v>
      </c>
      <c r="H56" s="34" t="s">
        <v>11</v>
      </c>
      <c r="I56" s="38">
        <f t="shared" ref="I56:I75" si="8">((E56/E55)-1)*100</f>
        <v>10.288318703578669</v>
      </c>
      <c r="J56" s="17"/>
      <c r="K56" s="17"/>
      <c r="L56" s="17"/>
      <c r="M56" s="17"/>
      <c r="N56" s="17"/>
      <c r="O56" s="17"/>
      <c r="P56" s="17"/>
    </row>
    <row r="57" spans="1:16" x14ac:dyDescent="0.25">
      <c r="A57" s="33">
        <v>1972</v>
      </c>
      <c r="B57" s="42">
        <v>564726</v>
      </c>
      <c r="C57" s="34" t="s">
        <v>11</v>
      </c>
      <c r="D57" s="34" t="s">
        <v>11</v>
      </c>
      <c r="E57" s="63">
        <f t="shared" si="6"/>
        <v>564726</v>
      </c>
      <c r="F57" s="43">
        <f t="shared" si="7"/>
        <v>15.247616890233084</v>
      </c>
      <c r="G57" s="34" t="s">
        <v>11</v>
      </c>
      <c r="H57" s="34" t="s">
        <v>11</v>
      </c>
      <c r="I57" s="38">
        <f t="shared" si="8"/>
        <v>15.247616890233084</v>
      </c>
      <c r="J57" s="17"/>
      <c r="K57" s="17"/>
      <c r="L57" s="17"/>
      <c r="M57" s="17"/>
      <c r="N57" s="17"/>
      <c r="O57" s="17"/>
      <c r="P57" s="17"/>
    </row>
    <row r="58" spans="1:16" x14ac:dyDescent="0.25">
      <c r="A58" s="33">
        <v>1973</v>
      </c>
      <c r="B58" s="42">
        <v>690891</v>
      </c>
      <c r="C58" s="34" t="s">
        <v>11</v>
      </c>
      <c r="D58" s="34" t="s">
        <v>11</v>
      </c>
      <c r="E58" s="63">
        <f t="shared" si="6"/>
        <v>690891</v>
      </c>
      <c r="F58" s="43">
        <f t="shared" si="7"/>
        <v>22.340922854623301</v>
      </c>
      <c r="G58" s="34" t="s">
        <v>11</v>
      </c>
      <c r="H58" s="34" t="s">
        <v>11</v>
      </c>
      <c r="I58" s="38">
        <f t="shared" si="8"/>
        <v>22.340922854623301</v>
      </c>
      <c r="J58" s="17"/>
      <c r="K58" s="17"/>
      <c r="L58" s="17"/>
      <c r="M58" s="17"/>
      <c r="N58" s="17"/>
      <c r="O58" s="17"/>
      <c r="P58" s="17"/>
    </row>
    <row r="59" spans="1:16" x14ac:dyDescent="0.25">
      <c r="A59" s="33">
        <v>1974</v>
      </c>
      <c r="B59" s="42">
        <v>899707</v>
      </c>
      <c r="C59" s="34" t="s">
        <v>11</v>
      </c>
      <c r="D59" s="34" t="s">
        <v>11</v>
      </c>
      <c r="E59" s="63">
        <f t="shared" si="6"/>
        <v>899707</v>
      </c>
      <c r="F59" s="43">
        <f t="shared" si="7"/>
        <v>30.224159816816254</v>
      </c>
      <c r="G59" s="34" t="s">
        <v>11</v>
      </c>
      <c r="H59" s="34" t="s">
        <v>11</v>
      </c>
      <c r="I59" s="38">
        <f t="shared" si="8"/>
        <v>30.224159816816254</v>
      </c>
      <c r="J59" s="17"/>
      <c r="K59" s="17"/>
      <c r="L59" s="17"/>
      <c r="M59" s="17"/>
      <c r="N59" s="17"/>
      <c r="O59" s="17"/>
      <c r="P59" s="17"/>
    </row>
    <row r="60" spans="1:16" x14ac:dyDescent="0.25">
      <c r="A60" s="33">
        <v>1975</v>
      </c>
      <c r="B60" s="42">
        <v>1100050</v>
      </c>
      <c r="C60" s="34" t="s">
        <v>11</v>
      </c>
      <c r="D60" s="34" t="s">
        <v>11</v>
      </c>
      <c r="E60" s="63">
        <f t="shared" si="6"/>
        <v>1100050</v>
      </c>
      <c r="F60" s="43">
        <f t="shared" si="7"/>
        <v>22.267582668579887</v>
      </c>
      <c r="G60" s="34" t="s">
        <v>11</v>
      </c>
      <c r="H60" s="34" t="s">
        <v>11</v>
      </c>
      <c r="I60" s="38">
        <f t="shared" si="8"/>
        <v>22.267582668579887</v>
      </c>
      <c r="J60" s="17"/>
      <c r="K60" s="17"/>
      <c r="L60" s="17"/>
      <c r="M60" s="17"/>
      <c r="N60" s="17"/>
      <c r="O60" s="17"/>
      <c r="P60" s="17"/>
    </row>
    <row r="61" spans="1:16" x14ac:dyDescent="0.25">
      <c r="A61" s="33">
        <v>1976</v>
      </c>
      <c r="B61" s="42">
        <v>1370968</v>
      </c>
      <c r="C61" s="34" t="s">
        <v>11</v>
      </c>
      <c r="D61" s="34" t="s">
        <v>11</v>
      </c>
      <c r="E61" s="63">
        <f t="shared" si="6"/>
        <v>1370968</v>
      </c>
      <c r="F61" s="43">
        <f t="shared" si="7"/>
        <v>24.62778964592518</v>
      </c>
      <c r="G61" s="34" t="s">
        <v>11</v>
      </c>
      <c r="H61" s="34" t="s">
        <v>11</v>
      </c>
      <c r="I61" s="38">
        <f t="shared" si="8"/>
        <v>24.62778964592518</v>
      </c>
      <c r="J61" s="17"/>
      <c r="K61" s="17"/>
      <c r="L61" s="17"/>
      <c r="M61" s="17"/>
      <c r="N61" s="17"/>
      <c r="O61" s="17"/>
      <c r="P61" s="17"/>
    </row>
    <row r="62" spans="1:16" x14ac:dyDescent="0.25">
      <c r="A62" s="33">
        <v>1977</v>
      </c>
      <c r="B62" s="42">
        <v>1849263</v>
      </c>
      <c r="C62" s="34" t="s">
        <v>11</v>
      </c>
      <c r="D62" s="34" t="s">
        <v>11</v>
      </c>
      <c r="E62" s="63">
        <f t="shared" si="6"/>
        <v>1849263</v>
      </c>
      <c r="F62" s="43">
        <f t="shared" si="7"/>
        <v>34.887393432961233</v>
      </c>
      <c r="G62" s="34" t="s">
        <v>11</v>
      </c>
      <c r="H62" s="34" t="s">
        <v>11</v>
      </c>
      <c r="I62" s="38">
        <f t="shared" si="8"/>
        <v>34.887393432961233</v>
      </c>
      <c r="J62" s="17"/>
      <c r="K62" s="17"/>
      <c r="L62" s="17"/>
      <c r="M62" s="17"/>
      <c r="N62" s="17"/>
      <c r="O62" s="17"/>
      <c r="P62" s="17"/>
    </row>
    <row r="63" spans="1:16" x14ac:dyDescent="0.25">
      <c r="A63" s="33">
        <v>1978</v>
      </c>
      <c r="B63" s="42">
        <v>2337398</v>
      </c>
      <c r="C63" s="34" t="s">
        <v>11</v>
      </c>
      <c r="D63" s="34" t="s">
        <v>11</v>
      </c>
      <c r="E63" s="63">
        <f t="shared" si="6"/>
        <v>2337398</v>
      </c>
      <c r="F63" s="43">
        <f t="shared" si="7"/>
        <v>26.396191347580089</v>
      </c>
      <c r="G63" s="34" t="s">
        <v>11</v>
      </c>
      <c r="H63" s="34" t="s">
        <v>11</v>
      </c>
      <c r="I63" s="38">
        <f t="shared" si="8"/>
        <v>26.396191347580089</v>
      </c>
      <c r="J63" s="17"/>
      <c r="K63" s="17"/>
      <c r="L63" s="17"/>
      <c r="M63" s="17"/>
      <c r="N63" s="17"/>
      <c r="O63" s="17"/>
      <c r="P63" s="17"/>
    </row>
    <row r="64" spans="1:16" x14ac:dyDescent="0.25">
      <c r="A64" s="33">
        <v>1979</v>
      </c>
      <c r="B64" s="42">
        <v>3067526</v>
      </c>
      <c r="C64" s="34" t="s">
        <v>11</v>
      </c>
      <c r="D64" s="34" t="s">
        <v>11</v>
      </c>
      <c r="E64" s="63">
        <f t="shared" si="6"/>
        <v>3067526</v>
      </c>
      <c r="F64" s="43">
        <f t="shared" si="7"/>
        <v>31.23678551962481</v>
      </c>
      <c r="G64" s="34" t="s">
        <v>11</v>
      </c>
      <c r="H64" s="34" t="s">
        <v>11</v>
      </c>
      <c r="I64" s="38">
        <f t="shared" si="8"/>
        <v>31.23678551962481</v>
      </c>
      <c r="J64" s="17"/>
      <c r="K64" s="17"/>
      <c r="L64" s="17"/>
      <c r="M64" s="17"/>
      <c r="N64" s="17"/>
      <c r="O64" s="17"/>
      <c r="P64" s="17"/>
    </row>
    <row r="65" spans="1:9" x14ac:dyDescent="0.25">
      <c r="A65" s="33">
        <v>1980</v>
      </c>
      <c r="B65" s="42">
        <v>4470100</v>
      </c>
      <c r="C65" s="44">
        <f>PIBT!E5</f>
        <v>4391907</v>
      </c>
      <c r="D65" s="34" t="s">
        <v>11</v>
      </c>
      <c r="E65" s="62">
        <f t="shared" ref="E65:E75" si="9">C65</f>
        <v>4391907</v>
      </c>
      <c r="F65" s="43">
        <f t="shared" si="7"/>
        <v>45.723296232859958</v>
      </c>
      <c r="G65" s="34" t="s">
        <v>11</v>
      </c>
      <c r="H65" s="34" t="s">
        <v>11</v>
      </c>
      <c r="I65" s="38">
        <f t="shared" si="8"/>
        <v>43.174238783958138</v>
      </c>
    </row>
    <row r="66" spans="1:9" x14ac:dyDescent="0.25">
      <c r="A66" s="33">
        <v>1981</v>
      </c>
      <c r="B66" s="42">
        <v>6127600</v>
      </c>
      <c r="C66" s="44">
        <f>PIBT!E6</f>
        <v>6032265.5</v>
      </c>
      <c r="D66" s="34" t="s">
        <v>11</v>
      </c>
      <c r="E66" s="62">
        <f t="shared" si="9"/>
        <v>6032265.5</v>
      </c>
      <c r="F66" s="43">
        <f t="shared" si="7"/>
        <v>37.079707389096448</v>
      </c>
      <c r="G66" s="45">
        <f t="shared" ref="G66:G75" si="10">((C66/C65)-1)*100</f>
        <v>37.349572748238977</v>
      </c>
      <c r="H66" s="34" t="s">
        <v>11</v>
      </c>
      <c r="I66" s="38">
        <f t="shared" si="8"/>
        <v>37.349572748238977</v>
      </c>
    </row>
    <row r="67" spans="1:9" x14ac:dyDescent="0.25">
      <c r="A67" s="33">
        <v>1982</v>
      </c>
      <c r="B67" s="42">
        <v>9797800</v>
      </c>
      <c r="C67" s="44">
        <f>PIBT!E7</f>
        <v>9595751.5</v>
      </c>
      <c r="D67" s="34" t="s">
        <v>11</v>
      </c>
      <c r="E67" s="62">
        <f t="shared" si="9"/>
        <v>9595751.5</v>
      </c>
      <c r="F67" s="43">
        <f t="shared" si="7"/>
        <v>59.896207324237885</v>
      </c>
      <c r="G67" s="45">
        <f t="shared" si="10"/>
        <v>59.073759270045386</v>
      </c>
      <c r="H67" s="34" t="s">
        <v>11</v>
      </c>
      <c r="I67" s="38">
        <f t="shared" si="8"/>
        <v>59.073759270045386</v>
      </c>
    </row>
    <row r="68" spans="1:9" x14ac:dyDescent="0.25">
      <c r="A68" s="33">
        <v>1983</v>
      </c>
      <c r="B68" s="42">
        <v>17878700</v>
      </c>
      <c r="C68" s="44">
        <f>PIBT!E8</f>
        <v>17493311.75</v>
      </c>
      <c r="D68" s="34" t="s">
        <v>11</v>
      </c>
      <c r="E68" s="62">
        <f t="shared" si="9"/>
        <v>17493311.75</v>
      </c>
      <c r="F68" s="43">
        <f t="shared" si="7"/>
        <v>82.476678438016691</v>
      </c>
      <c r="G68" s="45">
        <f t="shared" si="10"/>
        <v>82.302675824816845</v>
      </c>
      <c r="H68" s="34" t="s">
        <v>11</v>
      </c>
      <c r="I68" s="38">
        <f t="shared" si="8"/>
        <v>82.302675824816845</v>
      </c>
    </row>
    <row r="69" spans="1:9" x14ac:dyDescent="0.25">
      <c r="A69" s="33">
        <v>1984</v>
      </c>
      <c r="B69" s="42">
        <v>29471600</v>
      </c>
      <c r="C69" s="44">
        <f>PIBT!E9</f>
        <v>28659770.25</v>
      </c>
      <c r="D69" s="34" t="s">
        <v>11</v>
      </c>
      <c r="E69" s="62">
        <f t="shared" si="9"/>
        <v>28659770.25</v>
      </c>
      <c r="F69" s="43">
        <f t="shared" si="7"/>
        <v>64.841962782528938</v>
      </c>
      <c r="G69" s="45">
        <f t="shared" si="10"/>
        <v>63.83273024331713</v>
      </c>
      <c r="H69" s="34" t="s">
        <v>11</v>
      </c>
      <c r="I69" s="38">
        <f t="shared" si="8"/>
        <v>63.83273024331713</v>
      </c>
    </row>
    <row r="70" spans="1:9" x14ac:dyDescent="0.25">
      <c r="A70" s="33">
        <v>1985</v>
      </c>
      <c r="B70" s="42">
        <v>47391700</v>
      </c>
      <c r="C70" s="44">
        <f>PIBT!E10</f>
        <v>45940612.5</v>
      </c>
      <c r="D70" s="34" t="s">
        <v>11</v>
      </c>
      <c r="E70" s="62">
        <f t="shared" si="9"/>
        <v>45940612.5</v>
      </c>
      <c r="F70" s="43">
        <f t="shared" si="7"/>
        <v>60.804639042332283</v>
      </c>
      <c r="G70" s="45">
        <f t="shared" si="10"/>
        <v>60.296513542358213</v>
      </c>
      <c r="H70" s="34" t="s">
        <v>11</v>
      </c>
      <c r="I70" s="38">
        <f t="shared" si="8"/>
        <v>60.296513542358213</v>
      </c>
    </row>
    <row r="71" spans="1:9" x14ac:dyDescent="0.25">
      <c r="A71" s="33">
        <v>1986</v>
      </c>
      <c r="B71" s="42">
        <v>78786900</v>
      </c>
      <c r="C71" s="44">
        <f>PIBT!E11</f>
        <v>76306560.75</v>
      </c>
      <c r="D71" s="34" t="s">
        <v>11</v>
      </c>
      <c r="E71" s="62">
        <f t="shared" si="9"/>
        <v>76306560.75</v>
      </c>
      <c r="F71" s="43">
        <f t="shared" si="7"/>
        <v>66.246199228978924</v>
      </c>
      <c r="G71" s="45">
        <f t="shared" si="10"/>
        <v>66.098265995038702</v>
      </c>
      <c r="H71" s="34" t="s">
        <v>11</v>
      </c>
      <c r="I71" s="38">
        <f t="shared" si="8"/>
        <v>66.098265995038702</v>
      </c>
    </row>
    <row r="72" spans="1:9" x14ac:dyDescent="0.25">
      <c r="A72" s="33">
        <v>1987</v>
      </c>
      <c r="B72" s="42">
        <v>193161600</v>
      </c>
      <c r="C72" s="44">
        <f>PIBT!E12</f>
        <v>185542049</v>
      </c>
      <c r="D72" s="34" t="s">
        <v>11</v>
      </c>
      <c r="E72" s="62">
        <f t="shared" si="9"/>
        <v>185542049</v>
      </c>
      <c r="F72" s="43">
        <f t="shared" si="7"/>
        <v>145.16969191578801</v>
      </c>
      <c r="G72" s="45">
        <f t="shared" si="10"/>
        <v>143.15346829466429</v>
      </c>
      <c r="H72" s="34" t="s">
        <v>11</v>
      </c>
      <c r="I72" s="38">
        <f t="shared" si="8"/>
        <v>143.15346829466429</v>
      </c>
    </row>
    <row r="73" spans="1:9" x14ac:dyDescent="0.25">
      <c r="A73" s="33">
        <v>1988</v>
      </c>
      <c r="B73" s="42">
        <v>393726900</v>
      </c>
      <c r="C73" s="44">
        <f>PIBT!E13</f>
        <v>378979147.25</v>
      </c>
      <c r="D73" s="34" t="s">
        <v>11</v>
      </c>
      <c r="E73" s="62">
        <f t="shared" si="9"/>
        <v>378979147.25</v>
      </c>
      <c r="F73" s="43">
        <f t="shared" si="7"/>
        <v>103.83290467670592</v>
      </c>
      <c r="G73" s="45">
        <f t="shared" si="10"/>
        <v>104.25512669098529</v>
      </c>
      <c r="H73" s="34" t="s">
        <v>11</v>
      </c>
      <c r="I73" s="38">
        <f t="shared" si="8"/>
        <v>104.25512669098529</v>
      </c>
    </row>
    <row r="74" spans="1:9" x14ac:dyDescent="0.25">
      <c r="A74" s="33">
        <v>1989</v>
      </c>
      <c r="B74" s="42">
        <v>512602700</v>
      </c>
      <c r="C74" s="44">
        <f>PIBT!E14</f>
        <v>499435646.25</v>
      </c>
      <c r="D74" s="34" t="s">
        <v>11</v>
      </c>
      <c r="E74" s="62">
        <f t="shared" si="9"/>
        <v>499435646.25</v>
      </c>
      <c r="F74" s="43">
        <f t="shared" si="7"/>
        <v>30.192450655517831</v>
      </c>
      <c r="G74" s="45">
        <f t="shared" si="10"/>
        <v>31.78446620983577</v>
      </c>
      <c r="H74" s="34" t="s">
        <v>11</v>
      </c>
      <c r="I74" s="38">
        <f t="shared" si="8"/>
        <v>31.78446620983577</v>
      </c>
    </row>
    <row r="75" spans="1:9" x14ac:dyDescent="0.25">
      <c r="A75" s="33">
        <v>1990</v>
      </c>
      <c r="B75" s="57">
        <v>694872200</v>
      </c>
      <c r="C75" s="51">
        <f>PIBT!E15</f>
        <v>672000052.25</v>
      </c>
      <c r="D75" s="58" t="s">
        <v>11</v>
      </c>
      <c r="E75" s="64">
        <f t="shared" si="9"/>
        <v>672000052.25</v>
      </c>
      <c r="F75" s="59">
        <f t="shared" si="7"/>
        <v>35.557655080630667</v>
      </c>
      <c r="G75" s="53">
        <f t="shared" si="10"/>
        <v>34.551880166282785</v>
      </c>
      <c r="H75" s="58" t="s">
        <v>11</v>
      </c>
      <c r="I75" s="60">
        <f t="shared" si="8"/>
        <v>34.551880166282785</v>
      </c>
    </row>
    <row r="76" spans="1:9" ht="15.75" customHeight="1" x14ac:dyDescent="0.25">
      <c r="A76" s="137" t="s">
        <v>73</v>
      </c>
      <c r="B76" s="138"/>
      <c r="C76" s="139"/>
      <c r="D76" s="30"/>
      <c r="E76" s="30"/>
      <c r="F76" s="30"/>
      <c r="G76" s="30"/>
      <c r="H76" s="30"/>
      <c r="I76" s="35"/>
    </row>
    <row r="77" spans="1:9" x14ac:dyDescent="0.25">
      <c r="A77" s="140"/>
      <c r="B77" s="138"/>
      <c r="C77" s="139"/>
      <c r="D77" s="30"/>
      <c r="E77" s="30"/>
      <c r="F77" s="30"/>
      <c r="G77" s="30"/>
      <c r="H77" s="30"/>
      <c r="I77" s="30"/>
    </row>
    <row r="78" spans="1:9" x14ac:dyDescent="0.25">
      <c r="A78" s="140"/>
      <c r="B78" s="138"/>
      <c r="C78" s="139"/>
      <c r="D78" s="30"/>
      <c r="E78" s="30"/>
      <c r="F78" s="30"/>
      <c r="G78" s="30"/>
      <c r="H78" s="30"/>
      <c r="I78" s="30"/>
    </row>
    <row r="79" spans="1:9" x14ac:dyDescent="0.25">
      <c r="A79" s="141"/>
      <c r="B79" s="142"/>
      <c r="C79" s="143"/>
      <c r="D79" s="30"/>
      <c r="E79" s="30"/>
      <c r="F79" s="30"/>
      <c r="G79" s="30"/>
      <c r="H79" s="30"/>
      <c r="I79" s="30"/>
    </row>
    <row r="80" spans="1:9" x14ac:dyDescent="0.25">
      <c r="A80" s="30"/>
      <c r="B80" s="30"/>
      <c r="C80" s="30"/>
      <c r="D80" s="30"/>
      <c r="E80" s="30"/>
      <c r="F80" s="30"/>
      <c r="G80" s="30"/>
      <c r="H80" s="30"/>
      <c r="I80" s="30"/>
    </row>
    <row r="81" spans="1:9" x14ac:dyDescent="0.25">
      <c r="A81" s="30"/>
      <c r="B81" s="30"/>
      <c r="C81" s="30"/>
      <c r="D81" s="30"/>
      <c r="E81" s="30"/>
      <c r="F81" s="30"/>
      <c r="G81" s="30"/>
      <c r="H81" s="30"/>
      <c r="I81" s="30"/>
    </row>
    <row r="82" spans="1:9" x14ac:dyDescent="0.25">
      <c r="A82" s="30"/>
      <c r="B82" s="30"/>
      <c r="C82" s="30"/>
      <c r="D82" s="30"/>
      <c r="E82" s="30"/>
      <c r="F82" s="30"/>
      <c r="G82" s="30"/>
      <c r="H82" s="30"/>
      <c r="I82" s="30"/>
    </row>
    <row r="83" spans="1:9" x14ac:dyDescent="0.25">
      <c r="A83" s="30"/>
      <c r="B83" s="30"/>
      <c r="C83" s="30"/>
      <c r="D83" s="30"/>
      <c r="E83" s="30"/>
      <c r="F83" s="30"/>
      <c r="G83" s="30"/>
      <c r="H83" s="30"/>
      <c r="I83" s="30"/>
    </row>
    <row r="84" spans="1:9" x14ac:dyDescent="0.25">
      <c r="A84" s="30"/>
      <c r="B84" s="30"/>
      <c r="C84" s="30"/>
      <c r="D84" s="30"/>
      <c r="E84" s="30"/>
      <c r="F84" s="30"/>
      <c r="G84" s="30"/>
      <c r="H84" s="30"/>
      <c r="I84" s="30"/>
    </row>
    <row r="85" spans="1:9" x14ac:dyDescent="0.25">
      <c r="A85" s="30"/>
      <c r="B85" s="30"/>
      <c r="C85" s="30"/>
      <c r="D85" s="30"/>
      <c r="E85" s="30"/>
      <c r="F85" s="30"/>
      <c r="G85" s="30"/>
      <c r="H85" s="30"/>
      <c r="I85" s="30"/>
    </row>
    <row r="86" spans="1:9" x14ac:dyDescent="0.25">
      <c r="A86" s="30"/>
      <c r="B86" s="30"/>
      <c r="C86" s="30"/>
      <c r="D86" s="30"/>
      <c r="E86" s="30"/>
      <c r="F86" s="30"/>
      <c r="G86" s="30"/>
      <c r="H86" s="30"/>
      <c r="I86" s="30"/>
    </row>
    <row r="87" spans="1:9" x14ac:dyDescent="0.25">
      <c r="A87" s="30"/>
      <c r="B87" s="30"/>
      <c r="C87" s="30"/>
      <c r="D87" s="30"/>
      <c r="E87" s="30"/>
      <c r="F87" s="30"/>
      <c r="G87" s="30"/>
      <c r="H87" s="30"/>
      <c r="I87" s="30"/>
    </row>
    <row r="88" spans="1:9" x14ac:dyDescent="0.25">
      <c r="A88" s="30"/>
      <c r="B88" s="30"/>
      <c r="C88" s="30"/>
      <c r="D88" s="30"/>
      <c r="E88" s="30"/>
      <c r="F88" s="30"/>
      <c r="G88" s="30"/>
      <c r="H88" s="30"/>
      <c r="I88" s="30"/>
    </row>
    <row r="89" spans="1:9" x14ac:dyDescent="0.25">
      <c r="A89" s="30"/>
      <c r="B89" s="30"/>
      <c r="C89" s="30"/>
      <c r="D89" s="30"/>
      <c r="E89" s="30"/>
      <c r="F89" s="30"/>
      <c r="G89" s="30"/>
      <c r="H89" s="30"/>
      <c r="I89" s="30"/>
    </row>
    <row r="90" spans="1:9" x14ac:dyDescent="0.25">
      <c r="A90" s="30"/>
      <c r="B90" s="30"/>
      <c r="C90" s="30"/>
      <c r="D90" s="30"/>
      <c r="E90" s="30"/>
      <c r="F90" s="30"/>
      <c r="G90" s="30"/>
      <c r="H90" s="30"/>
      <c r="I90" s="30"/>
    </row>
    <row r="91" spans="1:9" x14ac:dyDescent="0.25">
      <c r="A91" s="30"/>
      <c r="B91" s="30"/>
      <c r="C91" s="30"/>
      <c r="D91" s="30"/>
      <c r="E91" s="30"/>
      <c r="F91" s="30"/>
      <c r="G91" s="30"/>
      <c r="H91" s="30"/>
      <c r="I91" s="30"/>
    </row>
    <row r="92" spans="1:9" x14ac:dyDescent="0.25">
      <c r="A92" s="30"/>
      <c r="B92" s="30"/>
      <c r="C92" s="30"/>
      <c r="D92" s="30"/>
      <c r="E92" s="30"/>
      <c r="F92" s="30"/>
      <c r="G92" s="30"/>
      <c r="H92" s="30"/>
      <c r="I92" s="30"/>
    </row>
    <row r="93" spans="1:9" x14ac:dyDescent="0.25">
      <c r="A93" s="30"/>
      <c r="B93" s="30"/>
      <c r="C93" s="30"/>
      <c r="D93" s="30"/>
      <c r="E93" s="30"/>
      <c r="F93" s="30"/>
      <c r="G93" s="30"/>
      <c r="H93" s="30"/>
      <c r="I93" s="30"/>
    </row>
    <row r="94" spans="1:9" x14ac:dyDescent="0.25">
      <c r="A94" s="30"/>
      <c r="B94" s="30"/>
      <c r="C94" s="30"/>
      <c r="D94" s="30"/>
      <c r="E94" s="30"/>
      <c r="F94" s="30"/>
      <c r="G94" s="30"/>
      <c r="H94" s="30"/>
      <c r="I94" s="30"/>
    </row>
    <row r="95" spans="1:9" x14ac:dyDescent="0.25">
      <c r="A95" s="30"/>
      <c r="B95" s="30"/>
      <c r="C95" s="30"/>
      <c r="D95" s="30"/>
      <c r="E95" s="30"/>
      <c r="F95" s="30"/>
      <c r="G95" s="30"/>
      <c r="H95" s="30"/>
      <c r="I95" s="30"/>
    </row>
    <row r="96" spans="1:9" x14ac:dyDescent="0.25">
      <c r="A96" s="30"/>
      <c r="B96" s="30"/>
      <c r="C96" s="30"/>
      <c r="D96" s="30"/>
      <c r="E96" s="30"/>
      <c r="F96" s="30"/>
      <c r="G96" s="30"/>
      <c r="H96" s="30"/>
      <c r="I96" s="30"/>
    </row>
    <row r="97" spans="1:9" x14ac:dyDescent="0.25">
      <c r="A97" s="30"/>
      <c r="B97" s="30"/>
      <c r="C97" s="30"/>
      <c r="D97" s="30"/>
      <c r="E97" s="30"/>
      <c r="F97" s="30"/>
      <c r="G97" s="30"/>
      <c r="H97" s="30"/>
      <c r="I97" s="30"/>
    </row>
    <row r="98" spans="1:9" x14ac:dyDescent="0.25">
      <c r="A98" s="30"/>
      <c r="B98" s="30"/>
      <c r="C98" s="30"/>
      <c r="D98" s="30"/>
      <c r="E98" s="30"/>
      <c r="F98" s="30"/>
      <c r="G98" s="30"/>
      <c r="H98" s="30"/>
      <c r="I98" s="30"/>
    </row>
    <row r="99" spans="1:9" x14ac:dyDescent="0.25">
      <c r="A99" s="30"/>
      <c r="B99" s="30"/>
      <c r="C99" s="30"/>
      <c r="D99" s="30"/>
      <c r="E99" s="30"/>
      <c r="F99" s="30"/>
      <c r="G99" s="30"/>
      <c r="H99" s="30"/>
      <c r="I99" s="30"/>
    </row>
    <row r="100" spans="1:9" x14ac:dyDescent="0.25">
      <c r="A100" s="30"/>
      <c r="B100" s="30"/>
      <c r="C100" s="30"/>
      <c r="D100" s="30"/>
      <c r="E100" s="30"/>
      <c r="F100" s="30"/>
      <c r="G100" s="30"/>
      <c r="H100" s="30"/>
      <c r="I100" s="30"/>
    </row>
    <row r="101" spans="1:9" x14ac:dyDescent="0.25">
      <c r="A101" s="30"/>
      <c r="B101" s="30"/>
      <c r="C101" s="30"/>
      <c r="D101" s="30"/>
      <c r="E101" s="30"/>
      <c r="F101" s="30"/>
      <c r="G101" s="30"/>
      <c r="H101" s="30"/>
      <c r="I101" s="30"/>
    </row>
    <row r="102" spans="1:9" x14ac:dyDescent="0.25">
      <c r="A102" s="30"/>
      <c r="B102" s="30"/>
      <c r="C102" s="30"/>
      <c r="D102" s="30"/>
      <c r="E102" s="30"/>
      <c r="F102" s="30"/>
      <c r="G102" s="30"/>
      <c r="H102" s="30"/>
      <c r="I102" s="30"/>
    </row>
    <row r="103" spans="1:9" x14ac:dyDescent="0.25">
      <c r="A103" s="30"/>
      <c r="B103" s="30"/>
      <c r="C103" s="30"/>
      <c r="D103" s="30"/>
      <c r="E103" s="30"/>
      <c r="F103" s="30"/>
      <c r="G103" s="30"/>
      <c r="H103" s="30"/>
      <c r="I103" s="30"/>
    </row>
    <row r="104" spans="1:9" x14ac:dyDescent="0.25">
      <c r="A104" s="30"/>
      <c r="B104" s="30"/>
      <c r="C104" s="30"/>
      <c r="D104" s="30"/>
      <c r="E104" s="30"/>
      <c r="F104" s="30"/>
      <c r="G104" s="30"/>
      <c r="H104" s="30"/>
      <c r="I104" s="30"/>
    </row>
    <row r="105" spans="1:9" x14ac:dyDescent="0.25">
      <c r="A105" s="30"/>
      <c r="B105" s="30"/>
      <c r="C105" s="30"/>
      <c r="D105" s="30"/>
      <c r="E105" s="30"/>
      <c r="F105" s="30"/>
      <c r="G105" s="30"/>
      <c r="H105" s="30"/>
      <c r="I105" s="30"/>
    </row>
    <row r="106" spans="1:9" x14ac:dyDescent="0.25">
      <c r="A106" s="30"/>
      <c r="B106" s="30"/>
      <c r="C106" s="30"/>
      <c r="D106" s="30"/>
      <c r="E106" s="30"/>
      <c r="F106" s="30"/>
      <c r="G106" s="30"/>
      <c r="H106" s="30"/>
      <c r="I106" s="30"/>
    </row>
    <row r="107" spans="1:9" x14ac:dyDescent="0.25">
      <c r="A107" s="30"/>
      <c r="B107" s="30"/>
      <c r="C107" s="30"/>
      <c r="D107" s="30"/>
      <c r="E107" s="30"/>
      <c r="F107" s="30"/>
      <c r="G107" s="30"/>
      <c r="H107" s="30"/>
      <c r="I107" s="30"/>
    </row>
    <row r="108" spans="1:9" x14ac:dyDescent="0.25">
      <c r="A108" s="30"/>
      <c r="B108" s="30"/>
      <c r="C108" s="30"/>
      <c r="D108" s="30"/>
      <c r="E108" s="30"/>
      <c r="F108" s="30"/>
      <c r="G108" s="30"/>
      <c r="H108" s="30"/>
      <c r="I108" s="30"/>
    </row>
    <row r="109" spans="1:9" x14ac:dyDescent="0.25">
      <c r="A109" s="30"/>
      <c r="B109" s="30"/>
      <c r="C109" s="30"/>
      <c r="D109" s="30"/>
      <c r="E109" s="30"/>
      <c r="F109" s="30"/>
      <c r="G109" s="30"/>
      <c r="H109" s="30"/>
      <c r="I109" s="30"/>
    </row>
    <row r="110" spans="1:9" x14ac:dyDescent="0.25">
      <c r="A110" s="30"/>
      <c r="B110" s="30"/>
      <c r="C110" s="30"/>
      <c r="D110" s="30"/>
      <c r="E110" s="30"/>
      <c r="F110" s="30"/>
      <c r="G110" s="30"/>
      <c r="H110" s="30"/>
      <c r="I110" s="30"/>
    </row>
    <row r="111" spans="1:9" x14ac:dyDescent="0.25">
      <c r="A111" s="30"/>
      <c r="B111" s="30"/>
      <c r="C111" s="30"/>
      <c r="D111" s="30"/>
      <c r="E111" s="30"/>
      <c r="F111" s="30"/>
      <c r="G111" s="30"/>
      <c r="H111" s="30"/>
      <c r="I111" s="30"/>
    </row>
    <row r="112" spans="1:9" x14ac:dyDescent="0.25">
      <c r="A112" s="30"/>
      <c r="B112" s="30"/>
      <c r="C112" s="30"/>
      <c r="D112" s="30"/>
      <c r="E112" s="30"/>
      <c r="F112" s="30"/>
      <c r="G112" s="30"/>
      <c r="H112" s="30"/>
      <c r="I112" s="30"/>
    </row>
    <row r="113" spans="1:9" x14ac:dyDescent="0.25">
      <c r="A113" s="30"/>
      <c r="B113" s="30"/>
      <c r="C113" s="30"/>
      <c r="D113" s="30"/>
      <c r="E113" s="30"/>
      <c r="F113" s="30"/>
      <c r="G113" s="30"/>
      <c r="H113" s="30"/>
      <c r="I113" s="30"/>
    </row>
    <row r="114" spans="1:9" x14ac:dyDescent="0.25">
      <c r="A114" s="30"/>
      <c r="B114" s="30"/>
      <c r="C114" s="30"/>
      <c r="D114" s="30"/>
      <c r="E114" s="30"/>
      <c r="F114" s="30"/>
      <c r="G114" s="30"/>
      <c r="H114" s="30"/>
      <c r="I114" s="30"/>
    </row>
    <row r="115" spans="1:9" x14ac:dyDescent="0.25">
      <c r="A115" s="30"/>
      <c r="B115" s="30"/>
      <c r="C115" s="30"/>
      <c r="D115" s="30"/>
      <c r="E115" s="30"/>
      <c r="F115" s="30"/>
      <c r="G115" s="30"/>
      <c r="H115" s="30"/>
      <c r="I115" s="30"/>
    </row>
    <row r="116" spans="1:9" x14ac:dyDescent="0.25">
      <c r="A116" s="30"/>
      <c r="B116" s="30"/>
      <c r="C116" s="30"/>
      <c r="D116" s="30"/>
      <c r="E116" s="30"/>
      <c r="F116" s="30"/>
      <c r="G116" s="30"/>
      <c r="H116" s="30"/>
      <c r="I116" s="30"/>
    </row>
    <row r="117" spans="1:9" x14ac:dyDescent="0.25">
      <c r="A117" s="30"/>
      <c r="B117" s="30"/>
      <c r="C117" s="30"/>
      <c r="D117" s="30"/>
      <c r="E117" s="30"/>
      <c r="F117" s="30"/>
      <c r="G117" s="30"/>
      <c r="H117" s="30"/>
      <c r="I117" s="30"/>
    </row>
    <row r="118" spans="1:9" x14ac:dyDescent="0.25">
      <c r="A118" s="30"/>
      <c r="B118" s="30"/>
      <c r="C118" s="30"/>
      <c r="D118" s="30"/>
      <c r="E118" s="30"/>
      <c r="F118" s="30"/>
      <c r="G118" s="30"/>
      <c r="H118" s="30"/>
      <c r="I118" s="30"/>
    </row>
    <row r="119" spans="1:9" x14ac:dyDescent="0.25">
      <c r="A119" s="30"/>
      <c r="B119" s="30"/>
      <c r="C119" s="30"/>
      <c r="D119" s="30"/>
      <c r="E119" s="30"/>
      <c r="F119" s="30"/>
      <c r="G119" s="30"/>
      <c r="H119" s="30"/>
      <c r="I119" s="30"/>
    </row>
    <row r="120" spans="1:9" x14ac:dyDescent="0.25">
      <c r="A120" s="30"/>
      <c r="B120" s="30"/>
      <c r="C120" s="30"/>
      <c r="D120" s="30"/>
      <c r="E120" s="30"/>
      <c r="F120" s="30"/>
      <c r="G120" s="30"/>
      <c r="H120" s="30"/>
      <c r="I120" s="30"/>
    </row>
    <row r="121" spans="1:9" x14ac:dyDescent="0.25">
      <c r="A121" s="30"/>
      <c r="B121" s="30"/>
      <c r="C121" s="30"/>
      <c r="D121" s="30"/>
      <c r="E121" s="30"/>
      <c r="F121" s="30"/>
      <c r="G121" s="30"/>
      <c r="H121" s="30"/>
      <c r="I121" s="30"/>
    </row>
    <row r="122" spans="1:9" x14ac:dyDescent="0.25">
      <c r="A122" s="30"/>
      <c r="B122" s="30"/>
      <c r="C122" s="30"/>
      <c r="D122" s="30"/>
      <c r="E122" s="30"/>
      <c r="F122" s="30"/>
      <c r="G122" s="30"/>
      <c r="H122" s="30"/>
      <c r="I122" s="30"/>
    </row>
    <row r="123" spans="1:9" x14ac:dyDescent="0.25">
      <c r="A123" s="30"/>
      <c r="B123" s="30"/>
      <c r="C123" s="30"/>
      <c r="D123" s="30"/>
      <c r="E123" s="30"/>
      <c r="F123" s="30"/>
      <c r="G123" s="30"/>
      <c r="H123" s="30"/>
      <c r="I123" s="30"/>
    </row>
    <row r="124" spans="1:9" x14ac:dyDescent="0.25">
      <c r="A124" s="30"/>
      <c r="B124" s="30"/>
      <c r="C124" s="30"/>
      <c r="D124" s="30"/>
      <c r="E124" s="30"/>
      <c r="F124" s="30"/>
      <c r="G124" s="30"/>
      <c r="H124" s="30"/>
      <c r="I124" s="30"/>
    </row>
    <row r="125" spans="1:9" x14ac:dyDescent="0.25">
      <c r="A125" s="30"/>
      <c r="B125" s="30"/>
      <c r="C125" s="30"/>
      <c r="D125" s="30"/>
      <c r="E125" s="30"/>
      <c r="F125" s="30"/>
      <c r="G125" s="30"/>
      <c r="H125" s="30"/>
      <c r="I125" s="30"/>
    </row>
    <row r="126" spans="1:9" x14ac:dyDescent="0.25">
      <c r="A126" s="30"/>
      <c r="B126" s="30"/>
      <c r="C126" s="30"/>
      <c r="D126" s="30"/>
      <c r="E126" s="30"/>
      <c r="F126" s="30"/>
      <c r="G126" s="30"/>
      <c r="H126" s="30"/>
      <c r="I126" s="30"/>
    </row>
    <row r="127" spans="1:9" x14ac:dyDescent="0.25">
      <c r="A127" s="30"/>
      <c r="B127" s="30"/>
      <c r="C127" s="30"/>
      <c r="D127" s="30"/>
      <c r="E127" s="30"/>
      <c r="F127" s="30"/>
      <c r="G127" s="30"/>
      <c r="H127" s="30"/>
      <c r="I127" s="30"/>
    </row>
    <row r="128" spans="1:9" x14ac:dyDescent="0.25">
      <c r="A128" s="30"/>
      <c r="B128" s="30"/>
      <c r="C128" s="30"/>
      <c r="D128" s="30"/>
      <c r="E128" s="30"/>
      <c r="F128" s="30"/>
      <c r="G128" s="30"/>
      <c r="H128" s="30"/>
      <c r="I128" s="30"/>
    </row>
    <row r="129" spans="1:9" x14ac:dyDescent="0.25">
      <c r="A129" s="30"/>
      <c r="B129" s="30"/>
      <c r="C129" s="30"/>
      <c r="D129" s="30"/>
      <c r="E129" s="30"/>
      <c r="F129" s="30"/>
      <c r="G129" s="30"/>
      <c r="H129" s="30"/>
      <c r="I129" s="30"/>
    </row>
    <row r="130" spans="1:9" x14ac:dyDescent="0.25">
      <c r="A130" s="30"/>
      <c r="B130" s="30"/>
      <c r="C130" s="30"/>
      <c r="D130" s="30"/>
      <c r="E130" s="30"/>
      <c r="F130" s="30"/>
      <c r="G130" s="30"/>
      <c r="H130" s="30"/>
      <c r="I130" s="30"/>
    </row>
    <row r="131" spans="1:9" x14ac:dyDescent="0.25">
      <c r="A131" s="30"/>
      <c r="B131" s="30"/>
      <c r="C131" s="30"/>
      <c r="D131" s="30"/>
      <c r="E131" s="30"/>
      <c r="F131" s="30"/>
      <c r="G131" s="30"/>
      <c r="H131" s="30"/>
      <c r="I131" s="30"/>
    </row>
    <row r="132" spans="1:9" x14ac:dyDescent="0.25">
      <c r="A132" s="30"/>
      <c r="B132" s="30"/>
      <c r="C132" s="30"/>
      <c r="D132" s="30"/>
      <c r="E132" s="30"/>
      <c r="F132" s="30"/>
      <c r="G132" s="30"/>
      <c r="H132" s="30"/>
      <c r="I132" s="30"/>
    </row>
    <row r="133" spans="1:9" x14ac:dyDescent="0.25">
      <c r="A133" s="30"/>
      <c r="B133" s="30"/>
      <c r="C133" s="30"/>
      <c r="D133" s="30"/>
      <c r="E133" s="30"/>
      <c r="F133" s="30"/>
      <c r="G133" s="30"/>
      <c r="H133" s="30"/>
      <c r="I133" s="30"/>
    </row>
    <row r="134" spans="1:9" x14ac:dyDescent="0.25">
      <c r="A134" s="30"/>
      <c r="B134" s="30"/>
      <c r="C134" s="30"/>
      <c r="D134" s="30"/>
      <c r="E134" s="30"/>
      <c r="F134" s="30"/>
      <c r="G134" s="30"/>
      <c r="H134" s="30"/>
      <c r="I134" s="30"/>
    </row>
    <row r="135" spans="1:9" x14ac:dyDescent="0.25">
      <c r="A135" s="30"/>
      <c r="B135" s="30"/>
      <c r="C135" s="30"/>
      <c r="D135" s="30"/>
      <c r="E135" s="30"/>
      <c r="F135" s="30"/>
      <c r="G135" s="30"/>
      <c r="H135" s="30"/>
      <c r="I135" s="30"/>
    </row>
    <row r="136" spans="1:9" x14ac:dyDescent="0.25">
      <c r="A136" s="30"/>
      <c r="B136" s="30"/>
      <c r="C136" s="30"/>
      <c r="D136" s="30"/>
      <c r="E136" s="30"/>
      <c r="F136" s="30"/>
      <c r="G136" s="30"/>
      <c r="H136" s="30"/>
      <c r="I136" s="30"/>
    </row>
    <row r="137" spans="1:9" x14ac:dyDescent="0.25">
      <c r="A137" s="30"/>
      <c r="B137" s="30"/>
      <c r="C137" s="30"/>
      <c r="D137" s="30"/>
      <c r="E137" s="30"/>
      <c r="F137" s="30"/>
      <c r="G137" s="30"/>
      <c r="H137" s="30"/>
      <c r="I137" s="30"/>
    </row>
    <row r="138" spans="1:9" x14ac:dyDescent="0.25">
      <c r="A138" s="30"/>
      <c r="B138" s="30"/>
      <c r="C138" s="30"/>
      <c r="D138" s="30"/>
      <c r="E138" s="30"/>
      <c r="F138" s="30"/>
      <c r="G138" s="30"/>
      <c r="H138" s="30"/>
      <c r="I138" s="30"/>
    </row>
    <row r="139" spans="1:9" x14ac:dyDescent="0.25">
      <c r="A139" s="30"/>
      <c r="B139" s="30"/>
      <c r="C139" s="30"/>
      <c r="D139" s="30"/>
      <c r="E139" s="30"/>
      <c r="F139" s="30"/>
      <c r="G139" s="30"/>
      <c r="H139" s="30"/>
      <c r="I139" s="30"/>
    </row>
    <row r="140" spans="1:9" x14ac:dyDescent="0.25">
      <c r="A140" s="30"/>
      <c r="B140" s="30"/>
      <c r="C140" s="30"/>
      <c r="D140" s="30"/>
      <c r="E140" s="30"/>
      <c r="F140" s="30"/>
      <c r="G140" s="30"/>
      <c r="H140" s="30"/>
      <c r="I140" s="30"/>
    </row>
    <row r="141" spans="1:9" x14ac:dyDescent="0.25">
      <c r="A141" s="30"/>
      <c r="B141" s="30"/>
      <c r="C141" s="30"/>
      <c r="D141" s="30"/>
      <c r="E141" s="30"/>
      <c r="F141" s="30"/>
      <c r="G141" s="30"/>
      <c r="H141" s="30"/>
      <c r="I141" s="30"/>
    </row>
    <row r="142" spans="1:9" x14ac:dyDescent="0.25">
      <c r="A142" s="30"/>
      <c r="B142" s="30"/>
      <c r="C142" s="30"/>
      <c r="D142" s="30"/>
      <c r="E142" s="30"/>
      <c r="F142" s="30"/>
      <c r="G142" s="30"/>
      <c r="H142" s="30"/>
      <c r="I142" s="30"/>
    </row>
    <row r="143" spans="1:9" x14ac:dyDescent="0.25">
      <c r="A143" s="30"/>
      <c r="B143" s="30"/>
      <c r="C143" s="30"/>
      <c r="D143" s="30"/>
      <c r="E143" s="30"/>
      <c r="F143" s="30"/>
      <c r="G143" s="30"/>
      <c r="H143" s="30"/>
      <c r="I143" s="30"/>
    </row>
    <row r="144" spans="1:9" x14ac:dyDescent="0.25">
      <c r="A144" s="30"/>
      <c r="B144" s="30"/>
      <c r="C144" s="30"/>
      <c r="D144" s="30"/>
      <c r="E144" s="30"/>
      <c r="F144" s="30"/>
      <c r="G144" s="30"/>
      <c r="H144" s="30"/>
      <c r="I144" s="30"/>
    </row>
    <row r="145" spans="1:9" x14ac:dyDescent="0.25">
      <c r="A145" s="30"/>
      <c r="B145" s="30"/>
      <c r="C145" s="30"/>
      <c r="D145" s="30"/>
      <c r="E145" s="30"/>
      <c r="F145" s="30"/>
      <c r="G145" s="30"/>
      <c r="H145" s="30"/>
      <c r="I145" s="30"/>
    </row>
    <row r="146" spans="1:9" x14ac:dyDescent="0.25">
      <c r="A146" s="30"/>
      <c r="B146" s="30"/>
      <c r="C146" s="30"/>
      <c r="D146" s="30"/>
      <c r="E146" s="30"/>
      <c r="F146" s="30"/>
      <c r="G146" s="30"/>
      <c r="H146" s="30"/>
      <c r="I146" s="30"/>
    </row>
    <row r="147" spans="1:9" x14ac:dyDescent="0.25">
      <c r="A147" s="30"/>
      <c r="B147" s="30"/>
      <c r="C147" s="30"/>
      <c r="D147" s="30"/>
      <c r="E147" s="30"/>
      <c r="F147" s="30"/>
      <c r="G147" s="30"/>
      <c r="H147" s="30"/>
      <c r="I147" s="30"/>
    </row>
    <row r="148" spans="1:9" x14ac:dyDescent="0.25">
      <c r="A148" s="30"/>
      <c r="B148" s="30"/>
      <c r="C148" s="30"/>
      <c r="D148" s="30"/>
      <c r="E148" s="30"/>
      <c r="F148" s="30"/>
      <c r="G148" s="30"/>
      <c r="H148" s="30"/>
      <c r="I148" s="30"/>
    </row>
    <row r="149" spans="1:9" x14ac:dyDescent="0.25">
      <c r="A149" s="30"/>
      <c r="B149" s="30"/>
      <c r="C149" s="30"/>
      <c r="D149" s="30"/>
      <c r="E149" s="30"/>
      <c r="F149" s="30"/>
      <c r="G149" s="30"/>
      <c r="H149" s="30"/>
      <c r="I149" s="30"/>
    </row>
    <row r="150" spans="1:9" x14ac:dyDescent="0.25">
      <c r="A150" s="30"/>
      <c r="B150" s="30"/>
      <c r="C150" s="30"/>
      <c r="D150" s="30"/>
      <c r="E150" s="30"/>
      <c r="F150" s="30"/>
      <c r="G150" s="30"/>
      <c r="H150" s="30"/>
      <c r="I150" s="30"/>
    </row>
    <row r="151" spans="1:9" x14ac:dyDescent="0.25">
      <c r="A151" s="30"/>
      <c r="B151" s="30"/>
      <c r="C151" s="30"/>
      <c r="D151" s="30"/>
      <c r="E151" s="30"/>
      <c r="F151" s="30"/>
      <c r="G151" s="30"/>
      <c r="H151" s="30"/>
      <c r="I151" s="30"/>
    </row>
    <row r="152" spans="1:9" x14ac:dyDescent="0.25">
      <c r="A152" s="30"/>
      <c r="B152" s="30"/>
      <c r="C152" s="30"/>
      <c r="D152" s="30"/>
      <c r="E152" s="30"/>
      <c r="F152" s="30"/>
      <c r="G152" s="30"/>
      <c r="H152" s="30"/>
      <c r="I152" s="30"/>
    </row>
    <row r="153" spans="1:9" x14ac:dyDescent="0.25">
      <c r="A153" s="30"/>
      <c r="B153" s="30"/>
      <c r="C153" s="30"/>
      <c r="D153" s="30"/>
      <c r="E153" s="30"/>
      <c r="F153" s="30"/>
      <c r="G153" s="30"/>
      <c r="H153" s="30"/>
      <c r="I153" s="30"/>
    </row>
    <row r="154" spans="1:9" x14ac:dyDescent="0.25">
      <c r="A154" s="30"/>
      <c r="B154" s="30"/>
      <c r="C154" s="30"/>
      <c r="D154" s="30"/>
      <c r="E154" s="30"/>
      <c r="F154" s="30"/>
      <c r="G154" s="30"/>
      <c r="H154" s="30"/>
      <c r="I154" s="30"/>
    </row>
    <row r="155" spans="1:9" x14ac:dyDescent="0.25">
      <c r="A155" s="30"/>
      <c r="B155" s="30"/>
      <c r="C155" s="30"/>
      <c r="D155" s="30"/>
      <c r="E155" s="30"/>
      <c r="F155" s="30"/>
      <c r="G155" s="30"/>
      <c r="H155" s="30"/>
      <c r="I155" s="30"/>
    </row>
    <row r="156" spans="1:9" x14ac:dyDescent="0.25">
      <c r="A156" s="30"/>
      <c r="B156" s="30"/>
      <c r="C156" s="30"/>
      <c r="D156" s="30"/>
      <c r="E156" s="30"/>
      <c r="F156" s="30"/>
      <c r="G156" s="30"/>
      <c r="H156" s="30"/>
      <c r="I156" s="30"/>
    </row>
    <row r="157" spans="1:9" x14ac:dyDescent="0.25">
      <c r="A157" s="30"/>
      <c r="B157" s="30"/>
      <c r="C157" s="30"/>
      <c r="D157" s="30"/>
      <c r="E157" s="30"/>
      <c r="F157" s="30"/>
      <c r="G157" s="30"/>
      <c r="H157" s="30"/>
      <c r="I157" s="30"/>
    </row>
    <row r="158" spans="1:9" x14ac:dyDescent="0.25">
      <c r="A158" s="30"/>
      <c r="B158" s="30"/>
      <c r="C158" s="30"/>
      <c r="D158" s="30"/>
      <c r="E158" s="30"/>
      <c r="F158" s="30"/>
      <c r="G158" s="30"/>
      <c r="H158" s="30"/>
      <c r="I158" s="30"/>
    </row>
    <row r="159" spans="1:9" x14ac:dyDescent="0.25">
      <c r="A159" s="30"/>
      <c r="B159" s="30"/>
      <c r="C159" s="30"/>
      <c r="D159" s="30"/>
      <c r="E159" s="30"/>
      <c r="F159" s="30"/>
      <c r="G159" s="30"/>
      <c r="H159" s="30"/>
      <c r="I159" s="30"/>
    </row>
    <row r="160" spans="1:9" x14ac:dyDescent="0.25">
      <c r="A160" s="30"/>
      <c r="B160" s="30"/>
      <c r="C160" s="30"/>
      <c r="D160" s="30"/>
      <c r="E160" s="30"/>
      <c r="F160" s="30"/>
      <c r="G160" s="30"/>
      <c r="H160" s="30"/>
      <c r="I160" s="30"/>
    </row>
    <row r="161" spans="1:9" x14ac:dyDescent="0.25">
      <c r="A161" s="30"/>
      <c r="B161" s="30"/>
      <c r="C161" s="30"/>
      <c r="D161" s="30"/>
      <c r="E161" s="30"/>
      <c r="F161" s="30"/>
      <c r="G161" s="30"/>
      <c r="H161" s="30"/>
      <c r="I161" s="30"/>
    </row>
    <row r="162" spans="1:9" x14ac:dyDescent="0.25">
      <c r="A162" s="30"/>
      <c r="B162" s="30"/>
      <c r="C162" s="30"/>
      <c r="D162" s="30"/>
      <c r="E162" s="30"/>
      <c r="F162" s="30"/>
      <c r="G162" s="30"/>
      <c r="H162" s="30"/>
      <c r="I162" s="30"/>
    </row>
    <row r="163" spans="1:9" x14ac:dyDescent="0.25">
      <c r="A163" s="30"/>
      <c r="B163" s="30"/>
      <c r="C163" s="30"/>
      <c r="D163" s="30"/>
      <c r="E163" s="30"/>
      <c r="F163" s="30"/>
      <c r="G163" s="30"/>
      <c r="H163" s="30"/>
      <c r="I163" s="30"/>
    </row>
    <row r="164" spans="1:9" x14ac:dyDescent="0.25">
      <c r="A164" s="30"/>
      <c r="B164" s="30"/>
      <c r="C164" s="30"/>
      <c r="D164" s="30"/>
      <c r="E164" s="30"/>
      <c r="F164" s="30"/>
      <c r="G164" s="30"/>
      <c r="H164" s="30"/>
      <c r="I164" s="30"/>
    </row>
    <row r="165" spans="1:9" x14ac:dyDescent="0.25">
      <c r="A165" s="30"/>
      <c r="B165" s="30"/>
      <c r="C165" s="30"/>
      <c r="D165" s="30"/>
      <c r="E165" s="30"/>
      <c r="F165" s="30"/>
      <c r="G165" s="30"/>
      <c r="H165" s="30"/>
      <c r="I165" s="30"/>
    </row>
    <row r="166" spans="1:9" x14ac:dyDescent="0.25">
      <c r="A166" s="30"/>
      <c r="B166" s="30"/>
      <c r="C166" s="30"/>
      <c r="D166" s="30"/>
      <c r="E166" s="30"/>
      <c r="F166" s="30"/>
      <c r="G166" s="30"/>
      <c r="H166" s="30"/>
      <c r="I166" s="30"/>
    </row>
    <row r="167" spans="1:9" x14ac:dyDescent="0.25">
      <c r="A167" s="30"/>
      <c r="B167" s="30"/>
      <c r="C167" s="30"/>
      <c r="D167" s="30"/>
      <c r="E167" s="30"/>
      <c r="F167" s="30"/>
      <c r="G167" s="30"/>
      <c r="H167" s="30"/>
      <c r="I167" s="30"/>
    </row>
    <row r="168" spans="1:9" x14ac:dyDescent="0.25">
      <c r="A168" s="30"/>
      <c r="B168" s="30"/>
      <c r="C168" s="30"/>
      <c r="D168" s="30"/>
      <c r="E168" s="30"/>
      <c r="F168" s="30"/>
      <c r="G168" s="30"/>
      <c r="H168" s="30"/>
      <c r="I168" s="30"/>
    </row>
    <row r="169" spans="1:9" x14ac:dyDescent="0.25">
      <c r="A169" s="30"/>
      <c r="B169" s="30"/>
      <c r="C169" s="30"/>
      <c r="D169" s="30"/>
      <c r="E169" s="30"/>
      <c r="F169" s="30"/>
      <c r="G169" s="30"/>
      <c r="H169" s="30"/>
      <c r="I169" s="30"/>
    </row>
    <row r="170" spans="1:9" x14ac:dyDescent="0.25">
      <c r="A170" s="30"/>
      <c r="B170" s="30"/>
      <c r="C170" s="30"/>
      <c r="D170" s="30"/>
      <c r="E170" s="30"/>
      <c r="F170" s="30"/>
      <c r="G170" s="30"/>
      <c r="H170" s="30"/>
      <c r="I170" s="30"/>
    </row>
    <row r="171" spans="1:9" x14ac:dyDescent="0.25">
      <c r="A171" s="30"/>
      <c r="B171" s="30"/>
      <c r="C171" s="30"/>
      <c r="D171" s="30"/>
      <c r="E171" s="30"/>
      <c r="F171" s="30"/>
      <c r="G171" s="30"/>
      <c r="H171" s="30"/>
      <c r="I171" s="30"/>
    </row>
    <row r="172" spans="1:9" x14ac:dyDescent="0.25">
      <c r="A172" s="30"/>
      <c r="B172" s="30"/>
      <c r="C172" s="30"/>
      <c r="D172" s="30"/>
      <c r="E172" s="30"/>
      <c r="F172" s="30"/>
      <c r="G172" s="30"/>
      <c r="H172" s="30"/>
      <c r="I172" s="30"/>
    </row>
    <row r="173" spans="1:9" x14ac:dyDescent="0.25">
      <c r="A173" s="30"/>
      <c r="B173" s="30"/>
      <c r="C173" s="30"/>
      <c r="D173" s="30"/>
      <c r="E173" s="30"/>
      <c r="F173" s="30"/>
      <c r="G173" s="30"/>
      <c r="H173" s="30"/>
      <c r="I173" s="30"/>
    </row>
  </sheetData>
  <mergeCells count="10">
    <mergeCell ref="A76:C79"/>
    <mergeCell ref="E1:E3"/>
    <mergeCell ref="I1:I3"/>
    <mergeCell ref="B1:B3"/>
    <mergeCell ref="F1:F3"/>
    <mergeCell ref="G1:G3"/>
    <mergeCell ref="H1:H3"/>
    <mergeCell ref="A1:A4"/>
    <mergeCell ref="D1:D3"/>
    <mergeCell ref="C1:C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G572"/>
  <sheetViews>
    <sheetView workbookViewId="0">
      <selection activeCell="H5" sqref="H5"/>
    </sheetView>
  </sheetViews>
  <sheetFormatPr baseColWidth="10" defaultColWidth="10.85546875" defaultRowHeight="15.75" x14ac:dyDescent="0.25"/>
  <cols>
    <col min="1" max="1" width="10.85546875" style="7"/>
    <col min="2" max="2" width="11.85546875" style="7" bestFit="1" customWidth="1"/>
    <col min="3" max="3" width="12.42578125" style="7" bestFit="1" customWidth="1"/>
    <col min="4" max="5" width="10.85546875" style="7"/>
    <col min="6" max="6" width="12.42578125" style="7" customWidth="1"/>
    <col min="7" max="16384" width="10.85546875" style="7"/>
  </cols>
  <sheetData>
    <row r="1" spans="1:1879" x14ac:dyDescent="0.25">
      <c r="A1" s="30"/>
      <c r="B1" s="30"/>
      <c r="C1" s="30"/>
      <c r="D1" s="30"/>
      <c r="E1" s="30"/>
      <c r="F1" s="30"/>
      <c r="G1" s="30"/>
      <c r="H1" s="46"/>
    </row>
    <row r="2" spans="1:1879" s="14" customFormat="1" ht="14.1" customHeight="1" x14ac:dyDescent="0.25">
      <c r="A2" s="144" t="s">
        <v>116</v>
      </c>
      <c r="B2" s="144" t="s">
        <v>18</v>
      </c>
      <c r="C2" s="144" t="s">
        <v>80</v>
      </c>
      <c r="D2" s="144" t="s">
        <v>10</v>
      </c>
      <c r="E2" s="144" t="s">
        <v>18</v>
      </c>
      <c r="F2" s="144" t="s">
        <v>80</v>
      </c>
      <c r="G2" s="144" t="s">
        <v>10</v>
      </c>
      <c r="H2" s="144" t="s">
        <v>120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</row>
    <row r="3" spans="1:1879" x14ac:dyDescent="0.25">
      <c r="A3" s="145"/>
      <c r="B3" s="145"/>
      <c r="C3" s="145"/>
      <c r="D3" s="145"/>
      <c r="E3" s="145"/>
      <c r="F3" s="145"/>
      <c r="G3" s="145"/>
      <c r="H3" s="145"/>
    </row>
    <row r="4" spans="1:1879" ht="16.5" thickBot="1" x14ac:dyDescent="0.3">
      <c r="A4" s="146"/>
      <c r="B4" s="32" t="s">
        <v>1</v>
      </c>
      <c r="C4" s="32" t="s">
        <v>2</v>
      </c>
      <c r="D4" s="32" t="s">
        <v>3</v>
      </c>
      <c r="E4" s="32" t="s">
        <v>117</v>
      </c>
      <c r="F4" s="32" t="s">
        <v>118</v>
      </c>
      <c r="G4" s="32" t="s">
        <v>119</v>
      </c>
      <c r="H4" s="146"/>
    </row>
    <row r="5" spans="1:1879" ht="16.5" thickTop="1" x14ac:dyDescent="0.25">
      <c r="A5" s="47">
        <v>1920</v>
      </c>
      <c r="B5" s="36" t="s">
        <v>11</v>
      </c>
      <c r="C5" s="36" t="s">
        <v>11</v>
      </c>
      <c r="D5" s="36" t="s">
        <v>11</v>
      </c>
      <c r="E5" s="36" t="s">
        <v>11</v>
      </c>
      <c r="F5" s="36" t="s">
        <v>11</v>
      </c>
      <c r="G5" s="36" t="s">
        <v>11</v>
      </c>
      <c r="H5" s="36" t="s">
        <v>11</v>
      </c>
    </row>
    <row r="6" spans="1:1879" x14ac:dyDescent="0.25">
      <c r="A6" s="47">
        <v>1921</v>
      </c>
      <c r="B6" s="36" t="s">
        <v>11</v>
      </c>
      <c r="C6" s="42">
        <v>50658</v>
      </c>
      <c r="D6" s="36" t="s">
        <v>11</v>
      </c>
      <c r="E6" s="36" t="s">
        <v>11</v>
      </c>
      <c r="F6" s="36" t="s">
        <v>11</v>
      </c>
      <c r="G6" s="36" t="s">
        <v>11</v>
      </c>
      <c r="H6" s="48">
        <v>0.7</v>
      </c>
    </row>
    <row r="7" spans="1:1879" x14ac:dyDescent="0.25">
      <c r="A7" s="47">
        <v>1922</v>
      </c>
      <c r="B7" s="36" t="s">
        <v>11</v>
      </c>
      <c r="C7" s="42">
        <v>51839</v>
      </c>
      <c r="D7" s="36" t="s">
        <v>11</v>
      </c>
      <c r="E7" s="36" t="s">
        <v>11</v>
      </c>
      <c r="F7" s="49">
        <f t="shared" ref="F7:F38" si="0">((C7/C6)-1)*100</f>
        <v>2.331319831023726</v>
      </c>
      <c r="G7" s="36" t="s">
        <v>11</v>
      </c>
      <c r="H7" s="49">
        <f t="shared" ref="H7:H45" si="1">F7</f>
        <v>2.331319831023726</v>
      </c>
    </row>
    <row r="8" spans="1:1879" x14ac:dyDescent="0.25">
      <c r="A8" s="47">
        <v>1923</v>
      </c>
      <c r="B8" s="36" t="s">
        <v>11</v>
      </c>
      <c r="C8" s="42">
        <v>53620</v>
      </c>
      <c r="D8" s="36" t="s">
        <v>11</v>
      </c>
      <c r="E8" s="36" t="s">
        <v>11</v>
      </c>
      <c r="F8" s="49">
        <f t="shared" si="0"/>
        <v>3.4356372615212516</v>
      </c>
      <c r="G8" s="36" t="s">
        <v>11</v>
      </c>
      <c r="H8" s="49">
        <f t="shared" si="1"/>
        <v>3.4356372615212516</v>
      </c>
    </row>
    <row r="9" spans="1:1879" x14ac:dyDescent="0.25">
      <c r="A9" s="47">
        <v>1924</v>
      </c>
      <c r="B9" s="36" t="s">
        <v>11</v>
      </c>
      <c r="C9" s="42">
        <v>52753</v>
      </c>
      <c r="D9" s="36" t="s">
        <v>11</v>
      </c>
      <c r="E9" s="36" t="s">
        <v>11</v>
      </c>
      <c r="F9" s="49">
        <f t="shared" si="0"/>
        <v>-1.6169339798582594</v>
      </c>
      <c r="G9" s="36" t="s">
        <v>11</v>
      </c>
      <c r="H9" s="49">
        <f t="shared" si="1"/>
        <v>-1.6169339798582594</v>
      </c>
    </row>
    <row r="10" spans="1:1879" x14ac:dyDescent="0.25">
      <c r="A10" s="47">
        <v>1925</v>
      </c>
      <c r="B10" s="36" t="s">
        <v>11</v>
      </c>
      <c r="C10" s="42">
        <v>56024</v>
      </c>
      <c r="D10" s="36" t="s">
        <v>11</v>
      </c>
      <c r="E10" s="36" t="s">
        <v>11</v>
      </c>
      <c r="F10" s="49">
        <f t="shared" si="0"/>
        <v>6.2005952268117559</v>
      </c>
      <c r="G10" s="36" t="s">
        <v>11</v>
      </c>
      <c r="H10" s="49">
        <f t="shared" si="1"/>
        <v>6.2005952268117559</v>
      </c>
    </row>
    <row r="11" spans="1:1879" x14ac:dyDescent="0.25">
      <c r="A11" s="47">
        <v>1926</v>
      </c>
      <c r="B11" s="36" t="s">
        <v>11</v>
      </c>
      <c r="C11" s="42">
        <v>59385</v>
      </c>
      <c r="D11" s="36" t="s">
        <v>11</v>
      </c>
      <c r="E11" s="36" t="s">
        <v>11</v>
      </c>
      <c r="F11" s="49">
        <f t="shared" si="0"/>
        <v>5.9992146223047271</v>
      </c>
      <c r="G11" s="36" t="s">
        <v>11</v>
      </c>
      <c r="H11" s="49">
        <f t="shared" si="1"/>
        <v>5.9992146223047271</v>
      </c>
    </row>
    <row r="12" spans="1:1879" x14ac:dyDescent="0.25">
      <c r="A12" s="47">
        <v>1927</v>
      </c>
      <c r="B12" s="36" t="s">
        <v>11</v>
      </c>
      <c r="C12" s="42">
        <v>56773</v>
      </c>
      <c r="D12" s="36" t="s">
        <v>11</v>
      </c>
      <c r="E12" s="36" t="s">
        <v>11</v>
      </c>
      <c r="F12" s="49">
        <f t="shared" si="0"/>
        <v>-4.3984171086974833</v>
      </c>
      <c r="G12" s="36" t="s">
        <v>11</v>
      </c>
      <c r="H12" s="49">
        <f t="shared" si="1"/>
        <v>-4.3984171086974833</v>
      </c>
    </row>
    <row r="13" spans="1:1879" x14ac:dyDescent="0.25">
      <c r="A13" s="47">
        <v>1928</v>
      </c>
      <c r="B13" s="36" t="s">
        <v>11</v>
      </c>
      <c r="C13" s="42">
        <v>57125</v>
      </c>
      <c r="D13" s="36" t="s">
        <v>11</v>
      </c>
      <c r="E13" s="36" t="s">
        <v>11</v>
      </c>
      <c r="F13" s="49">
        <f t="shared" si="0"/>
        <v>0.62001303436491906</v>
      </c>
      <c r="G13" s="36" t="s">
        <v>11</v>
      </c>
      <c r="H13" s="49">
        <f t="shared" si="1"/>
        <v>0.62001303436491906</v>
      </c>
    </row>
    <row r="14" spans="1:1879" x14ac:dyDescent="0.25">
      <c r="A14" s="47">
        <v>1929</v>
      </c>
      <c r="B14" s="36" t="s">
        <v>11</v>
      </c>
      <c r="C14" s="42">
        <v>54915</v>
      </c>
      <c r="D14" s="36" t="s">
        <v>11</v>
      </c>
      <c r="E14" s="36" t="s">
        <v>11</v>
      </c>
      <c r="F14" s="49">
        <f t="shared" si="0"/>
        <v>-3.8687089715536138</v>
      </c>
      <c r="G14" s="36" t="s">
        <v>11</v>
      </c>
      <c r="H14" s="49">
        <f t="shared" si="1"/>
        <v>-3.8687089715536138</v>
      </c>
    </row>
    <row r="15" spans="1:1879" x14ac:dyDescent="0.25">
      <c r="A15" s="47">
        <v>1930</v>
      </c>
      <c r="B15" s="36" t="s">
        <v>11</v>
      </c>
      <c r="C15" s="42">
        <v>51473</v>
      </c>
      <c r="D15" s="36" t="s">
        <v>11</v>
      </c>
      <c r="E15" s="36" t="s">
        <v>11</v>
      </c>
      <c r="F15" s="49">
        <f t="shared" si="0"/>
        <v>-6.2678685240826759</v>
      </c>
      <c r="G15" s="36" t="s">
        <v>11</v>
      </c>
      <c r="H15" s="49">
        <f t="shared" si="1"/>
        <v>-6.2678685240826759</v>
      </c>
    </row>
    <row r="16" spans="1:1879" x14ac:dyDescent="0.25">
      <c r="A16" s="47">
        <v>1931</v>
      </c>
      <c r="B16" s="36" t="s">
        <v>11</v>
      </c>
      <c r="C16" s="42">
        <v>53179</v>
      </c>
      <c r="D16" s="36" t="s">
        <v>11</v>
      </c>
      <c r="E16" s="36" t="s">
        <v>11</v>
      </c>
      <c r="F16" s="49">
        <f t="shared" si="0"/>
        <v>3.3143589843218857</v>
      </c>
      <c r="G16" s="36" t="s">
        <v>11</v>
      </c>
      <c r="H16" s="49">
        <f t="shared" si="1"/>
        <v>3.3143589843218857</v>
      </c>
    </row>
    <row r="17" spans="1:8" x14ac:dyDescent="0.25">
      <c r="A17" s="47">
        <v>1932</v>
      </c>
      <c r="B17" s="36" t="s">
        <v>11</v>
      </c>
      <c r="C17" s="42">
        <v>45247</v>
      </c>
      <c r="D17" s="36" t="s">
        <v>11</v>
      </c>
      <c r="E17" s="36" t="s">
        <v>11</v>
      </c>
      <c r="F17" s="49">
        <f t="shared" si="0"/>
        <v>-14.91566219748397</v>
      </c>
      <c r="G17" s="36" t="s">
        <v>11</v>
      </c>
      <c r="H17" s="49">
        <f t="shared" si="1"/>
        <v>-14.91566219748397</v>
      </c>
    </row>
    <row r="18" spans="1:8" x14ac:dyDescent="0.25">
      <c r="A18" s="47">
        <v>1933</v>
      </c>
      <c r="B18" s="36" t="s">
        <v>11</v>
      </c>
      <c r="C18" s="42">
        <v>50359</v>
      </c>
      <c r="D18" s="36" t="s">
        <v>11</v>
      </c>
      <c r="E18" s="36" t="s">
        <v>11</v>
      </c>
      <c r="F18" s="49">
        <f t="shared" si="0"/>
        <v>11.297986606846866</v>
      </c>
      <c r="G18" s="36" t="s">
        <v>11</v>
      </c>
      <c r="H18" s="49">
        <f t="shared" si="1"/>
        <v>11.297986606846866</v>
      </c>
    </row>
    <row r="19" spans="1:8" x14ac:dyDescent="0.25">
      <c r="A19" s="47">
        <v>1934</v>
      </c>
      <c r="B19" s="36" t="s">
        <v>11</v>
      </c>
      <c r="C19" s="42">
        <v>53757</v>
      </c>
      <c r="D19" s="36" t="s">
        <v>11</v>
      </c>
      <c r="E19" s="36" t="s">
        <v>11</v>
      </c>
      <c r="F19" s="49">
        <f t="shared" si="0"/>
        <v>6.7475525725292362</v>
      </c>
      <c r="G19" s="36" t="s">
        <v>11</v>
      </c>
      <c r="H19" s="49">
        <f t="shared" si="1"/>
        <v>6.7475525725292362</v>
      </c>
    </row>
    <row r="20" spans="1:8" x14ac:dyDescent="0.25">
      <c r="A20" s="47">
        <v>1935</v>
      </c>
      <c r="B20" s="36" t="s">
        <v>11</v>
      </c>
      <c r="C20" s="42">
        <v>57752</v>
      </c>
      <c r="D20" s="36" t="s">
        <v>11</v>
      </c>
      <c r="E20" s="36" t="s">
        <v>11</v>
      </c>
      <c r="F20" s="49">
        <f t="shared" si="0"/>
        <v>7.4315903045184761</v>
      </c>
      <c r="G20" s="36" t="s">
        <v>11</v>
      </c>
      <c r="H20" s="49">
        <f t="shared" si="1"/>
        <v>7.4315903045184761</v>
      </c>
    </row>
    <row r="21" spans="1:8" x14ac:dyDescent="0.25">
      <c r="A21" s="47">
        <v>1936</v>
      </c>
      <c r="B21" s="36" t="s">
        <v>11</v>
      </c>
      <c r="C21" s="42">
        <v>62361</v>
      </c>
      <c r="D21" s="36" t="s">
        <v>11</v>
      </c>
      <c r="E21" s="36" t="s">
        <v>11</v>
      </c>
      <c r="F21" s="49">
        <f t="shared" si="0"/>
        <v>7.9806759939049732</v>
      </c>
      <c r="G21" s="36" t="s">
        <v>11</v>
      </c>
      <c r="H21" s="49">
        <f t="shared" si="1"/>
        <v>7.9806759939049732</v>
      </c>
    </row>
    <row r="22" spans="1:8" x14ac:dyDescent="0.25">
      <c r="A22" s="47">
        <v>1937</v>
      </c>
      <c r="B22" s="36" t="s">
        <v>11</v>
      </c>
      <c r="C22" s="42">
        <v>64425</v>
      </c>
      <c r="D22" s="36" t="s">
        <v>11</v>
      </c>
      <c r="E22" s="36" t="s">
        <v>11</v>
      </c>
      <c r="F22" s="49">
        <f t="shared" si="0"/>
        <v>3.3097609082599622</v>
      </c>
      <c r="G22" s="36" t="s">
        <v>11</v>
      </c>
      <c r="H22" s="49">
        <f t="shared" si="1"/>
        <v>3.3097609082599622</v>
      </c>
    </row>
    <row r="23" spans="1:8" x14ac:dyDescent="0.25">
      <c r="A23" s="47">
        <v>1938</v>
      </c>
      <c r="B23" s="36" t="s">
        <v>11</v>
      </c>
      <c r="C23" s="42">
        <v>65469</v>
      </c>
      <c r="D23" s="36" t="s">
        <v>11</v>
      </c>
      <c r="E23" s="36" t="s">
        <v>11</v>
      </c>
      <c r="F23" s="49">
        <f t="shared" si="0"/>
        <v>1.6204889406286282</v>
      </c>
      <c r="G23" s="36" t="s">
        <v>11</v>
      </c>
      <c r="H23" s="49">
        <f t="shared" si="1"/>
        <v>1.6204889406286282</v>
      </c>
    </row>
    <row r="24" spans="1:8" x14ac:dyDescent="0.25">
      <c r="A24" s="47">
        <v>1939</v>
      </c>
      <c r="B24" s="36" t="s">
        <v>11</v>
      </c>
      <c r="C24" s="42">
        <v>68989</v>
      </c>
      <c r="D24" s="36" t="s">
        <v>11</v>
      </c>
      <c r="E24" s="36" t="s">
        <v>11</v>
      </c>
      <c r="F24" s="49">
        <f t="shared" si="0"/>
        <v>5.3765904473873194</v>
      </c>
      <c r="G24" s="36" t="s">
        <v>11</v>
      </c>
      <c r="H24" s="49">
        <f t="shared" si="1"/>
        <v>5.3765904473873194</v>
      </c>
    </row>
    <row r="25" spans="1:8" x14ac:dyDescent="0.25">
      <c r="A25" s="47">
        <v>1940</v>
      </c>
      <c r="B25" s="36" t="s">
        <v>11</v>
      </c>
      <c r="C25" s="42">
        <v>69941</v>
      </c>
      <c r="D25" s="36" t="s">
        <v>11</v>
      </c>
      <c r="E25" s="36" t="s">
        <v>11</v>
      </c>
      <c r="F25" s="49">
        <f t="shared" si="0"/>
        <v>1.3799301337894532</v>
      </c>
      <c r="G25" s="36" t="s">
        <v>11</v>
      </c>
      <c r="H25" s="49">
        <f t="shared" si="1"/>
        <v>1.3799301337894532</v>
      </c>
    </row>
    <row r="26" spans="1:8" x14ac:dyDescent="0.25">
      <c r="A26" s="47">
        <v>1941</v>
      </c>
      <c r="B26" s="36" t="s">
        <v>11</v>
      </c>
      <c r="C26" s="42">
        <v>76753</v>
      </c>
      <c r="D26" s="36" t="s">
        <v>11</v>
      </c>
      <c r="E26" s="36" t="s">
        <v>11</v>
      </c>
      <c r="F26" s="49">
        <f t="shared" si="0"/>
        <v>9.7396376946283336</v>
      </c>
      <c r="G26" s="36" t="s">
        <v>11</v>
      </c>
      <c r="H26" s="49">
        <f t="shared" si="1"/>
        <v>9.7396376946283336</v>
      </c>
    </row>
    <row r="27" spans="1:8" x14ac:dyDescent="0.25">
      <c r="A27" s="47">
        <v>1942</v>
      </c>
      <c r="B27" s="36" t="s">
        <v>11</v>
      </c>
      <c r="C27" s="42">
        <v>81059</v>
      </c>
      <c r="D27" s="36" t="s">
        <v>11</v>
      </c>
      <c r="E27" s="36" t="s">
        <v>11</v>
      </c>
      <c r="F27" s="49">
        <f t="shared" si="0"/>
        <v>5.6102041614008558</v>
      </c>
      <c r="G27" s="36" t="s">
        <v>11</v>
      </c>
      <c r="H27" s="49">
        <f t="shared" si="1"/>
        <v>5.6102041614008558</v>
      </c>
    </row>
    <row r="28" spans="1:8" x14ac:dyDescent="0.25">
      <c r="A28" s="47">
        <v>1943</v>
      </c>
      <c r="B28" s="36" t="s">
        <v>11</v>
      </c>
      <c r="C28" s="42">
        <v>84061</v>
      </c>
      <c r="D28" s="36" t="s">
        <v>11</v>
      </c>
      <c r="E28" s="36" t="s">
        <v>11</v>
      </c>
      <c r="F28" s="49">
        <f t="shared" si="0"/>
        <v>3.7034752464254472</v>
      </c>
      <c r="G28" s="36" t="s">
        <v>11</v>
      </c>
      <c r="H28" s="49">
        <f t="shared" si="1"/>
        <v>3.7034752464254472</v>
      </c>
    </row>
    <row r="29" spans="1:8" x14ac:dyDescent="0.25">
      <c r="A29" s="47">
        <v>1944</v>
      </c>
      <c r="B29" s="36" t="s">
        <v>11</v>
      </c>
      <c r="C29" s="42">
        <v>90923</v>
      </c>
      <c r="D29" s="36" t="s">
        <v>11</v>
      </c>
      <c r="E29" s="36" t="s">
        <v>11</v>
      </c>
      <c r="F29" s="49">
        <f t="shared" si="0"/>
        <v>8.1631196393095564</v>
      </c>
      <c r="G29" s="36" t="s">
        <v>11</v>
      </c>
      <c r="H29" s="49">
        <f t="shared" si="1"/>
        <v>8.1631196393095564</v>
      </c>
    </row>
    <row r="30" spans="1:8" x14ac:dyDescent="0.25">
      <c r="A30" s="47">
        <v>1945</v>
      </c>
      <c r="B30" s="36" t="s">
        <v>11</v>
      </c>
      <c r="C30" s="42">
        <v>93779</v>
      </c>
      <c r="D30" s="36" t="s">
        <v>11</v>
      </c>
      <c r="E30" s="36" t="s">
        <v>11</v>
      </c>
      <c r="F30" s="49">
        <f t="shared" si="0"/>
        <v>3.141119408730475</v>
      </c>
      <c r="G30" s="36" t="s">
        <v>11</v>
      </c>
      <c r="H30" s="49">
        <f t="shared" si="1"/>
        <v>3.141119408730475</v>
      </c>
    </row>
    <row r="31" spans="1:8" x14ac:dyDescent="0.25">
      <c r="A31" s="47">
        <v>1946</v>
      </c>
      <c r="B31" s="36" t="s">
        <v>11</v>
      </c>
      <c r="C31" s="42">
        <v>99942</v>
      </c>
      <c r="D31" s="36" t="s">
        <v>11</v>
      </c>
      <c r="E31" s="36" t="s">
        <v>11</v>
      </c>
      <c r="F31" s="49">
        <f t="shared" si="0"/>
        <v>6.5718337794175685</v>
      </c>
      <c r="G31" s="36" t="s">
        <v>11</v>
      </c>
      <c r="H31" s="49">
        <f t="shared" si="1"/>
        <v>6.5718337794175685</v>
      </c>
    </row>
    <row r="32" spans="1:8" x14ac:dyDescent="0.25">
      <c r="A32" s="47">
        <v>1947</v>
      </c>
      <c r="B32" s="36" t="s">
        <v>11</v>
      </c>
      <c r="C32" s="42">
        <v>103384</v>
      </c>
      <c r="D32" s="36" t="s">
        <v>11</v>
      </c>
      <c r="E32" s="36" t="s">
        <v>11</v>
      </c>
      <c r="F32" s="49">
        <f t="shared" si="0"/>
        <v>3.4439975185607707</v>
      </c>
      <c r="G32" s="36" t="s">
        <v>11</v>
      </c>
      <c r="H32" s="49">
        <f t="shared" si="1"/>
        <v>3.4439975185607707</v>
      </c>
    </row>
    <row r="33" spans="1:8" x14ac:dyDescent="0.25">
      <c r="A33" s="47">
        <v>1948</v>
      </c>
      <c r="B33" s="36" t="s">
        <v>11</v>
      </c>
      <c r="C33" s="42">
        <v>107644</v>
      </c>
      <c r="D33" s="36" t="s">
        <v>11</v>
      </c>
      <c r="E33" s="36" t="s">
        <v>11</v>
      </c>
      <c r="F33" s="49">
        <f t="shared" si="0"/>
        <v>4.1205602414300158</v>
      </c>
      <c r="G33" s="36" t="s">
        <v>11</v>
      </c>
      <c r="H33" s="49">
        <f t="shared" si="1"/>
        <v>4.1205602414300158</v>
      </c>
    </row>
    <row r="34" spans="1:8" x14ac:dyDescent="0.25">
      <c r="A34" s="47">
        <v>1949</v>
      </c>
      <c r="B34" s="36" t="s">
        <v>11</v>
      </c>
      <c r="C34" s="42">
        <v>113544</v>
      </c>
      <c r="D34" s="36" t="s">
        <v>11</v>
      </c>
      <c r="E34" s="36" t="s">
        <v>11</v>
      </c>
      <c r="F34" s="49">
        <f t="shared" si="0"/>
        <v>5.4810300620564023</v>
      </c>
      <c r="G34" s="36" t="s">
        <v>11</v>
      </c>
      <c r="H34" s="49">
        <f t="shared" si="1"/>
        <v>5.4810300620564023</v>
      </c>
    </row>
    <row r="35" spans="1:8" x14ac:dyDescent="0.25">
      <c r="A35" s="47">
        <v>1950</v>
      </c>
      <c r="B35" s="36" t="s">
        <v>11</v>
      </c>
      <c r="C35" s="42">
        <v>124779</v>
      </c>
      <c r="D35" s="36" t="s">
        <v>11</v>
      </c>
      <c r="E35" s="36" t="s">
        <v>11</v>
      </c>
      <c r="F35" s="49">
        <f t="shared" si="0"/>
        <v>9.8948425280067642</v>
      </c>
      <c r="G35" s="36" t="s">
        <v>11</v>
      </c>
      <c r="H35" s="49">
        <f t="shared" si="1"/>
        <v>9.8948425280067642</v>
      </c>
    </row>
    <row r="36" spans="1:8" x14ac:dyDescent="0.25">
      <c r="A36" s="47">
        <v>1951</v>
      </c>
      <c r="B36" s="36" t="s">
        <v>11</v>
      </c>
      <c r="C36" s="42">
        <v>134429</v>
      </c>
      <c r="D36" s="36" t="s">
        <v>11</v>
      </c>
      <c r="E36" s="36" t="s">
        <v>11</v>
      </c>
      <c r="F36" s="43">
        <f t="shared" si="0"/>
        <v>7.7336731341010934</v>
      </c>
      <c r="G36" s="36" t="s">
        <v>11</v>
      </c>
      <c r="H36" s="49">
        <f t="shared" si="1"/>
        <v>7.7336731341010934</v>
      </c>
    </row>
    <row r="37" spans="1:8" x14ac:dyDescent="0.25">
      <c r="A37" s="47">
        <v>1952</v>
      </c>
      <c r="B37" s="36" t="s">
        <v>11</v>
      </c>
      <c r="C37" s="42">
        <v>139775</v>
      </c>
      <c r="D37" s="36" t="s">
        <v>11</v>
      </c>
      <c r="E37" s="36" t="s">
        <v>11</v>
      </c>
      <c r="F37" s="43">
        <f t="shared" si="0"/>
        <v>3.9768204777242966</v>
      </c>
      <c r="G37" s="36" t="s">
        <v>11</v>
      </c>
      <c r="H37" s="49">
        <f t="shared" si="1"/>
        <v>3.9768204777242966</v>
      </c>
    </row>
    <row r="38" spans="1:8" x14ac:dyDescent="0.25">
      <c r="A38" s="47">
        <v>1953</v>
      </c>
      <c r="B38" s="36" t="s">
        <v>11</v>
      </c>
      <c r="C38" s="42">
        <v>140158</v>
      </c>
      <c r="D38" s="36" t="s">
        <v>11</v>
      </c>
      <c r="E38" s="36" t="s">
        <v>11</v>
      </c>
      <c r="F38" s="43">
        <f t="shared" si="0"/>
        <v>0.27401180468609176</v>
      </c>
      <c r="G38" s="36" t="s">
        <v>11</v>
      </c>
      <c r="H38" s="49">
        <f t="shared" si="1"/>
        <v>0.27401180468609176</v>
      </c>
    </row>
    <row r="39" spans="1:8" x14ac:dyDescent="0.25">
      <c r="A39" s="47">
        <v>1954</v>
      </c>
      <c r="B39" s="36" t="s">
        <v>11</v>
      </c>
      <c r="C39" s="42">
        <v>154168</v>
      </c>
      <c r="D39" s="36" t="s">
        <v>11</v>
      </c>
      <c r="E39" s="36" t="s">
        <v>11</v>
      </c>
      <c r="F39" s="43">
        <f t="shared" ref="F39:F55" si="2">((C39/C38)-1)*100</f>
        <v>9.9958618130966403</v>
      </c>
      <c r="G39" s="36" t="s">
        <v>11</v>
      </c>
      <c r="H39" s="49">
        <f t="shared" si="1"/>
        <v>9.9958618130966403</v>
      </c>
    </row>
    <row r="40" spans="1:8" x14ac:dyDescent="0.25">
      <c r="A40" s="47">
        <v>1955</v>
      </c>
      <c r="B40" s="36" t="s">
        <v>11</v>
      </c>
      <c r="C40" s="42">
        <v>167270</v>
      </c>
      <c r="D40" s="36" t="s">
        <v>11</v>
      </c>
      <c r="E40" s="36" t="s">
        <v>11</v>
      </c>
      <c r="F40" s="43">
        <f t="shared" si="2"/>
        <v>8.4985210938716129</v>
      </c>
      <c r="G40" s="36" t="s">
        <v>11</v>
      </c>
      <c r="H40" s="49">
        <f t="shared" si="1"/>
        <v>8.4985210938716129</v>
      </c>
    </row>
    <row r="41" spans="1:8" x14ac:dyDescent="0.25">
      <c r="A41" s="47">
        <v>1956</v>
      </c>
      <c r="B41" s="36" t="s">
        <v>11</v>
      </c>
      <c r="C41" s="42">
        <v>178706</v>
      </c>
      <c r="D41" s="36" t="s">
        <v>11</v>
      </c>
      <c r="E41" s="36" t="s">
        <v>11</v>
      </c>
      <c r="F41" s="43">
        <f t="shared" si="2"/>
        <v>6.8368506008250174</v>
      </c>
      <c r="G41" s="36" t="s">
        <v>11</v>
      </c>
      <c r="H41" s="49">
        <f t="shared" si="1"/>
        <v>6.8368506008250174</v>
      </c>
    </row>
    <row r="42" spans="1:8" x14ac:dyDescent="0.25">
      <c r="A42" s="47">
        <v>1957</v>
      </c>
      <c r="B42" s="36" t="s">
        <v>11</v>
      </c>
      <c r="C42" s="42">
        <v>192243</v>
      </c>
      <c r="D42" s="36" t="s">
        <v>11</v>
      </c>
      <c r="E42" s="36" t="s">
        <v>11</v>
      </c>
      <c r="F42" s="43">
        <f t="shared" si="2"/>
        <v>7.5750114713551975</v>
      </c>
      <c r="G42" s="36" t="s">
        <v>11</v>
      </c>
      <c r="H42" s="49">
        <f t="shared" si="1"/>
        <v>7.5750114713551975</v>
      </c>
    </row>
    <row r="43" spans="1:8" x14ac:dyDescent="0.25">
      <c r="A43" s="47">
        <v>1958</v>
      </c>
      <c r="B43" s="36" t="s">
        <v>11</v>
      </c>
      <c r="C43" s="42">
        <v>202467</v>
      </c>
      <c r="D43" s="36" t="s">
        <v>11</v>
      </c>
      <c r="E43" s="36" t="s">
        <v>11</v>
      </c>
      <c r="F43" s="43">
        <f t="shared" si="2"/>
        <v>5.3182690657137099</v>
      </c>
      <c r="G43" s="36" t="s">
        <v>11</v>
      </c>
      <c r="H43" s="49">
        <f t="shared" si="1"/>
        <v>5.3182690657137099</v>
      </c>
    </row>
    <row r="44" spans="1:8" x14ac:dyDescent="0.25">
      <c r="A44" s="47">
        <v>1959</v>
      </c>
      <c r="B44" s="36" t="s">
        <v>11</v>
      </c>
      <c r="C44" s="42">
        <v>208523</v>
      </c>
      <c r="D44" s="36" t="s">
        <v>11</v>
      </c>
      <c r="E44" s="36" t="s">
        <v>11</v>
      </c>
      <c r="F44" s="43">
        <f t="shared" si="2"/>
        <v>2.9911047232388466</v>
      </c>
      <c r="G44" s="36" t="s">
        <v>11</v>
      </c>
      <c r="H44" s="49">
        <f t="shared" si="1"/>
        <v>2.9911047232388466</v>
      </c>
    </row>
    <row r="45" spans="1:8" x14ac:dyDescent="0.25">
      <c r="A45" s="47">
        <v>1960</v>
      </c>
      <c r="B45" s="36" t="s">
        <v>11</v>
      </c>
      <c r="C45" s="42">
        <v>225448</v>
      </c>
      <c r="D45" s="37">
        <v>1252293</v>
      </c>
      <c r="E45" s="36" t="s">
        <v>11</v>
      </c>
      <c r="F45" s="43">
        <f t="shared" si="2"/>
        <v>8.1166106376754588</v>
      </c>
      <c r="G45" s="36" t="s">
        <v>11</v>
      </c>
      <c r="H45" s="49">
        <f t="shared" si="1"/>
        <v>8.1166106376754588</v>
      </c>
    </row>
    <row r="46" spans="1:8" x14ac:dyDescent="0.25">
      <c r="A46" s="47">
        <v>1961</v>
      </c>
      <c r="B46" s="36" t="s">
        <v>11</v>
      </c>
      <c r="C46" s="39">
        <v>236562</v>
      </c>
      <c r="D46" s="37">
        <v>1306383</v>
      </c>
      <c r="E46" s="36" t="s">
        <v>11</v>
      </c>
      <c r="F46" s="38">
        <f t="shared" si="2"/>
        <v>4.929739895674401</v>
      </c>
      <c r="G46" s="40">
        <f t="shared" ref="G46:G75" si="3">((D46/D45)-1)*100</f>
        <v>4.3192767187870462</v>
      </c>
      <c r="H46" s="40">
        <f>G46</f>
        <v>4.3192767187870462</v>
      </c>
    </row>
    <row r="47" spans="1:8" x14ac:dyDescent="0.25">
      <c r="A47" s="47">
        <v>1962</v>
      </c>
      <c r="B47" s="36" t="s">
        <v>11</v>
      </c>
      <c r="C47" s="39">
        <v>247615</v>
      </c>
      <c r="D47" s="37">
        <v>1364631</v>
      </c>
      <c r="E47" s="36" t="s">
        <v>11</v>
      </c>
      <c r="F47" s="38">
        <f t="shared" si="2"/>
        <v>4.6723480525189931</v>
      </c>
      <c r="G47" s="40">
        <f t="shared" si="3"/>
        <v>4.4587230544181899</v>
      </c>
      <c r="H47" s="40">
        <f t="shared" ref="H47:H65" si="4">G47</f>
        <v>4.4587230544181899</v>
      </c>
    </row>
    <row r="48" spans="1:8" x14ac:dyDescent="0.25">
      <c r="A48" s="47">
        <v>1963</v>
      </c>
      <c r="B48" s="36" t="s">
        <v>11</v>
      </c>
      <c r="C48" s="39">
        <v>267396</v>
      </c>
      <c r="D48" s="37">
        <v>1467653</v>
      </c>
      <c r="E48" s="36" t="s">
        <v>11</v>
      </c>
      <c r="F48" s="38">
        <f t="shared" si="2"/>
        <v>7.9886113523009561</v>
      </c>
      <c r="G48" s="40">
        <f t="shared" si="3"/>
        <v>7.5494401050540505</v>
      </c>
      <c r="H48" s="40">
        <f t="shared" si="4"/>
        <v>7.5494401050540505</v>
      </c>
    </row>
    <row r="49" spans="1:8" x14ac:dyDescent="0.25">
      <c r="A49" s="47">
        <v>1964</v>
      </c>
      <c r="B49" s="36" t="s">
        <v>11</v>
      </c>
      <c r="C49" s="39">
        <v>298662</v>
      </c>
      <c r="D49" s="37">
        <v>1629151</v>
      </c>
      <c r="E49" s="36" t="s">
        <v>11</v>
      </c>
      <c r="F49" s="38">
        <f t="shared" si="2"/>
        <v>11.692770273302511</v>
      </c>
      <c r="G49" s="40">
        <f t="shared" si="3"/>
        <v>11.003827198935978</v>
      </c>
      <c r="H49" s="40">
        <f t="shared" si="4"/>
        <v>11.003827198935978</v>
      </c>
    </row>
    <row r="50" spans="1:8" x14ac:dyDescent="0.25">
      <c r="A50" s="47">
        <v>1965</v>
      </c>
      <c r="B50" s="36" t="s">
        <v>11</v>
      </c>
      <c r="C50" s="39">
        <v>318030</v>
      </c>
      <c r="D50" s="37">
        <v>1729324</v>
      </c>
      <c r="E50" s="36" t="s">
        <v>11</v>
      </c>
      <c r="F50" s="38">
        <f t="shared" si="2"/>
        <v>6.4849227554894862</v>
      </c>
      <c r="G50" s="40">
        <f t="shared" si="3"/>
        <v>6.1487854716966162</v>
      </c>
      <c r="H50" s="40">
        <f t="shared" si="4"/>
        <v>6.1487854716966162</v>
      </c>
    </row>
    <row r="51" spans="1:8" x14ac:dyDescent="0.25">
      <c r="A51" s="47">
        <v>1966</v>
      </c>
      <c r="B51" s="36" t="s">
        <v>11</v>
      </c>
      <c r="C51" s="39">
        <v>340074</v>
      </c>
      <c r="D51" s="37">
        <v>1834746</v>
      </c>
      <c r="E51" s="36" t="s">
        <v>11</v>
      </c>
      <c r="F51" s="38">
        <f t="shared" si="2"/>
        <v>6.9314215640033927</v>
      </c>
      <c r="G51" s="40">
        <f t="shared" si="3"/>
        <v>6.0961393006747189</v>
      </c>
      <c r="H51" s="40">
        <f t="shared" si="4"/>
        <v>6.0961393006747189</v>
      </c>
    </row>
    <row r="52" spans="1:8" x14ac:dyDescent="0.25">
      <c r="A52" s="47">
        <v>1967</v>
      </c>
      <c r="B52" s="36" t="s">
        <v>11</v>
      </c>
      <c r="C52" s="39">
        <v>361397</v>
      </c>
      <c r="D52" s="37">
        <v>1942169</v>
      </c>
      <c r="E52" s="36" t="s">
        <v>11</v>
      </c>
      <c r="F52" s="38">
        <f t="shared" si="2"/>
        <v>6.2701059181236918</v>
      </c>
      <c r="G52" s="40">
        <f t="shared" si="3"/>
        <v>5.8549248778850149</v>
      </c>
      <c r="H52" s="40">
        <f t="shared" si="4"/>
        <v>5.8549248778850149</v>
      </c>
    </row>
    <row r="53" spans="1:8" x14ac:dyDescent="0.25">
      <c r="A53" s="47">
        <v>1968</v>
      </c>
      <c r="B53" s="36" t="s">
        <v>11</v>
      </c>
      <c r="C53" s="39">
        <v>390799</v>
      </c>
      <c r="D53" s="37">
        <v>2125185</v>
      </c>
      <c r="E53" s="36" t="s">
        <v>11</v>
      </c>
      <c r="F53" s="38">
        <f t="shared" si="2"/>
        <v>8.1356513750805881</v>
      </c>
      <c r="G53" s="40">
        <f t="shared" si="3"/>
        <v>9.4232788186815917</v>
      </c>
      <c r="H53" s="40">
        <f t="shared" si="4"/>
        <v>9.4232788186815917</v>
      </c>
    </row>
    <row r="54" spans="1:8" x14ac:dyDescent="0.25">
      <c r="A54" s="47">
        <v>1969</v>
      </c>
      <c r="B54" s="36" t="s">
        <v>11</v>
      </c>
      <c r="C54" s="39">
        <v>415512</v>
      </c>
      <c r="D54" s="37">
        <v>2197837</v>
      </c>
      <c r="E54" s="36" t="s">
        <v>11</v>
      </c>
      <c r="F54" s="38">
        <f t="shared" si="2"/>
        <v>6.3237111660981782</v>
      </c>
      <c r="G54" s="40">
        <f t="shared" si="3"/>
        <v>3.4186200260212685</v>
      </c>
      <c r="H54" s="40">
        <f t="shared" si="4"/>
        <v>3.4186200260212685</v>
      </c>
    </row>
    <row r="55" spans="1:8" x14ac:dyDescent="0.25">
      <c r="A55" s="47">
        <v>1970</v>
      </c>
      <c r="B55" s="36" t="s">
        <v>11</v>
      </c>
      <c r="C55" s="39">
        <v>444271</v>
      </c>
      <c r="D55" s="37">
        <v>2340751</v>
      </c>
      <c r="E55" s="36" t="s">
        <v>11</v>
      </c>
      <c r="F55" s="38">
        <f t="shared" si="2"/>
        <v>6.9213404185679339</v>
      </c>
      <c r="G55" s="40">
        <f t="shared" si="3"/>
        <v>6.5024840331653344</v>
      </c>
      <c r="H55" s="40">
        <f t="shared" si="4"/>
        <v>6.5024840331653344</v>
      </c>
    </row>
    <row r="56" spans="1:8" x14ac:dyDescent="0.25">
      <c r="A56" s="47">
        <v>1971</v>
      </c>
      <c r="B56" s="36" t="s">
        <v>11</v>
      </c>
      <c r="C56" s="36" t="s">
        <v>11</v>
      </c>
      <c r="D56" s="37">
        <v>2428821</v>
      </c>
      <c r="E56" s="36" t="s">
        <v>11</v>
      </c>
      <c r="F56" s="36" t="s">
        <v>11</v>
      </c>
      <c r="G56" s="40">
        <f t="shared" si="3"/>
        <v>3.7624676866526929</v>
      </c>
      <c r="H56" s="40">
        <f t="shared" si="4"/>
        <v>3.7624676866526929</v>
      </c>
    </row>
    <row r="57" spans="1:8" x14ac:dyDescent="0.25">
      <c r="A57" s="47">
        <v>1972</v>
      </c>
      <c r="B57" s="36" t="s">
        <v>11</v>
      </c>
      <c r="C57" s="36" t="s">
        <v>11</v>
      </c>
      <c r="D57" s="37">
        <v>2628684</v>
      </c>
      <c r="E57" s="36" t="s">
        <v>11</v>
      </c>
      <c r="F57" s="36" t="s">
        <v>11</v>
      </c>
      <c r="G57" s="40">
        <f t="shared" si="3"/>
        <v>8.2288073102134707</v>
      </c>
      <c r="H57" s="40">
        <f t="shared" si="4"/>
        <v>8.2288073102134707</v>
      </c>
    </row>
    <row r="58" spans="1:8" x14ac:dyDescent="0.25">
      <c r="A58" s="47">
        <v>1973</v>
      </c>
      <c r="B58" s="36" t="s">
        <v>11</v>
      </c>
      <c r="C58" s="36" t="s">
        <v>11</v>
      </c>
      <c r="D58" s="37">
        <v>2835328</v>
      </c>
      <c r="E58" s="36" t="s">
        <v>11</v>
      </c>
      <c r="F58" s="36" t="s">
        <v>11</v>
      </c>
      <c r="G58" s="40">
        <f t="shared" si="3"/>
        <v>7.8611198607364097</v>
      </c>
      <c r="H58" s="40">
        <f t="shared" si="4"/>
        <v>7.8611198607364097</v>
      </c>
    </row>
    <row r="59" spans="1:8" x14ac:dyDescent="0.25">
      <c r="A59" s="47">
        <v>1974</v>
      </c>
      <c r="B59" s="36" t="s">
        <v>11</v>
      </c>
      <c r="C59" s="36" t="s">
        <v>11</v>
      </c>
      <c r="D59" s="37">
        <v>2999120</v>
      </c>
      <c r="E59" s="36" t="s">
        <v>11</v>
      </c>
      <c r="F59" s="36" t="s">
        <v>11</v>
      </c>
      <c r="G59" s="40">
        <f t="shared" si="3"/>
        <v>5.7768272312762381</v>
      </c>
      <c r="H59" s="40">
        <f t="shared" si="4"/>
        <v>5.7768272312762381</v>
      </c>
    </row>
    <row r="60" spans="1:8" x14ac:dyDescent="0.25">
      <c r="A60" s="47">
        <v>1975</v>
      </c>
      <c r="B60" s="36" t="s">
        <v>11</v>
      </c>
      <c r="C60" s="36" t="s">
        <v>11</v>
      </c>
      <c r="D60" s="37">
        <v>3171404</v>
      </c>
      <c r="E60" s="36" t="s">
        <v>11</v>
      </c>
      <c r="F60" s="36" t="s">
        <v>11</v>
      </c>
      <c r="G60" s="40">
        <f t="shared" si="3"/>
        <v>5.7444850489476895</v>
      </c>
      <c r="H60" s="40">
        <f t="shared" si="4"/>
        <v>5.7444850489476895</v>
      </c>
    </row>
    <row r="61" spans="1:8" x14ac:dyDescent="0.25">
      <c r="A61" s="47">
        <v>1976</v>
      </c>
      <c r="B61" s="36" t="s">
        <v>11</v>
      </c>
      <c r="C61" s="36" t="s">
        <v>11</v>
      </c>
      <c r="D61" s="37">
        <v>3311499</v>
      </c>
      <c r="E61" s="36" t="s">
        <v>11</v>
      </c>
      <c r="F61" s="36" t="s">
        <v>11</v>
      </c>
      <c r="G61" s="40">
        <f t="shared" si="3"/>
        <v>4.4174441351527483</v>
      </c>
      <c r="H61" s="40">
        <f t="shared" si="4"/>
        <v>4.4174441351527483</v>
      </c>
    </row>
    <row r="62" spans="1:8" x14ac:dyDescent="0.25">
      <c r="A62" s="47">
        <v>1977</v>
      </c>
      <c r="B62" s="36" t="s">
        <v>11</v>
      </c>
      <c r="C62" s="36" t="s">
        <v>11</v>
      </c>
      <c r="D62" s="37">
        <v>3423780</v>
      </c>
      <c r="E62" s="36" t="s">
        <v>11</v>
      </c>
      <c r="F62" s="36" t="s">
        <v>11</v>
      </c>
      <c r="G62" s="40">
        <f t="shared" si="3"/>
        <v>3.3906397072745564</v>
      </c>
      <c r="H62" s="40">
        <f t="shared" si="4"/>
        <v>3.3906397072745564</v>
      </c>
    </row>
    <row r="63" spans="1:8" x14ac:dyDescent="0.25">
      <c r="A63" s="47">
        <v>1978</v>
      </c>
      <c r="B63" s="36" t="s">
        <v>11</v>
      </c>
      <c r="C63" s="36" t="s">
        <v>11</v>
      </c>
      <c r="D63" s="37">
        <v>3730446</v>
      </c>
      <c r="E63" s="36" t="s">
        <v>11</v>
      </c>
      <c r="F63" s="36" t="s">
        <v>11</v>
      </c>
      <c r="G63" s="40">
        <f t="shared" si="3"/>
        <v>8.9569423269018511</v>
      </c>
      <c r="H63" s="40">
        <f t="shared" si="4"/>
        <v>8.9569423269018511</v>
      </c>
    </row>
    <row r="64" spans="1:8" x14ac:dyDescent="0.25">
      <c r="A64" s="47">
        <v>1979</v>
      </c>
      <c r="B64" s="36" t="s">
        <v>11</v>
      </c>
      <c r="C64" s="36" t="s">
        <v>11</v>
      </c>
      <c r="D64" s="37">
        <v>4092231</v>
      </c>
      <c r="E64" s="36" t="s">
        <v>11</v>
      </c>
      <c r="F64" s="36" t="s">
        <v>11</v>
      </c>
      <c r="G64" s="40">
        <f t="shared" si="3"/>
        <v>9.6981701383695107</v>
      </c>
      <c r="H64" s="40">
        <f t="shared" si="4"/>
        <v>9.6981701383695107</v>
      </c>
    </row>
    <row r="65" spans="1:8" x14ac:dyDescent="0.25">
      <c r="A65" s="47">
        <v>1980</v>
      </c>
      <c r="B65" s="68">
        <f>PIBT!F5</f>
        <v>7642962.1490000002</v>
      </c>
      <c r="C65" s="36" t="s">
        <v>11</v>
      </c>
      <c r="D65" s="37">
        <v>4470077</v>
      </c>
      <c r="E65" s="36" t="s">
        <v>11</v>
      </c>
      <c r="F65" s="36" t="s">
        <v>11</v>
      </c>
      <c r="G65" s="40">
        <f t="shared" si="3"/>
        <v>9.233251984064438</v>
      </c>
      <c r="H65" s="40">
        <f t="shared" si="4"/>
        <v>9.233251984064438</v>
      </c>
    </row>
    <row r="66" spans="1:8" x14ac:dyDescent="0.25">
      <c r="A66" s="47">
        <v>1981</v>
      </c>
      <c r="B66" s="68">
        <f>PIBT!F6</f>
        <v>8368150.2744999994</v>
      </c>
      <c r="C66" s="36" t="s">
        <v>11</v>
      </c>
      <c r="D66" s="39">
        <v>4862219</v>
      </c>
      <c r="E66" s="50">
        <f t="shared" ref="E66:E75" si="5">((B66/B65)-1)*100</f>
        <v>9.4883124024744969</v>
      </c>
      <c r="F66" s="36" t="s">
        <v>11</v>
      </c>
      <c r="G66" s="38">
        <f t="shared" si="3"/>
        <v>8.7726005614668487</v>
      </c>
      <c r="H66" s="41">
        <f t="shared" ref="H66:H75" si="6">E66</f>
        <v>9.4883124024744969</v>
      </c>
    </row>
    <row r="67" spans="1:8" x14ac:dyDescent="0.25">
      <c r="A67" s="47">
        <v>1982</v>
      </c>
      <c r="B67" s="68">
        <f>PIBT!F7</f>
        <v>8367515.6867500003</v>
      </c>
      <c r="C67" s="36" t="s">
        <v>11</v>
      </c>
      <c r="D67" s="39">
        <v>4831689</v>
      </c>
      <c r="E67" s="50">
        <f t="shared" si="5"/>
        <v>-7.5833694327065437E-3</v>
      </c>
      <c r="F67" s="36" t="s">
        <v>11</v>
      </c>
      <c r="G67" s="38">
        <f t="shared" si="3"/>
        <v>-0.62790260989890045</v>
      </c>
      <c r="H67" s="41">
        <f t="shared" si="6"/>
        <v>-7.5833694327065437E-3</v>
      </c>
    </row>
    <row r="68" spans="1:8" x14ac:dyDescent="0.25">
      <c r="A68" s="47">
        <v>1983</v>
      </c>
      <c r="B68" s="68">
        <f>PIBT!F8</f>
        <v>8002442.5997500001</v>
      </c>
      <c r="C68" s="36" t="s">
        <v>11</v>
      </c>
      <c r="D68" s="39">
        <v>4628937</v>
      </c>
      <c r="E68" s="50">
        <f t="shared" si="5"/>
        <v>-4.3629806105783047</v>
      </c>
      <c r="F68" s="36" t="s">
        <v>11</v>
      </c>
      <c r="G68" s="38">
        <f t="shared" si="3"/>
        <v>-4.1962965745518837</v>
      </c>
      <c r="H68" s="41">
        <f t="shared" si="6"/>
        <v>-4.3629806105783047</v>
      </c>
    </row>
    <row r="69" spans="1:8" x14ac:dyDescent="0.25">
      <c r="A69" s="47">
        <v>1984</v>
      </c>
      <c r="B69" s="68">
        <f>PIBT!F9</f>
        <v>8281464.6752499994</v>
      </c>
      <c r="C69" s="36" t="s">
        <v>11</v>
      </c>
      <c r="D69" s="39">
        <v>4796050</v>
      </c>
      <c r="E69" s="50">
        <f t="shared" si="5"/>
        <v>3.4867113637118363</v>
      </c>
      <c r="F69" s="36" t="s">
        <v>11</v>
      </c>
      <c r="G69" s="38">
        <f t="shared" si="3"/>
        <v>3.6101809119458705</v>
      </c>
      <c r="H69" s="41">
        <f t="shared" si="6"/>
        <v>3.4867113637118363</v>
      </c>
    </row>
    <row r="70" spans="1:8" x14ac:dyDescent="0.25">
      <c r="A70" s="47">
        <v>1985</v>
      </c>
      <c r="B70" s="68">
        <f>PIBT!F10</f>
        <v>8437038.3792499993</v>
      </c>
      <c r="C70" s="36" t="s">
        <v>11</v>
      </c>
      <c r="D70" s="39">
        <v>4920430</v>
      </c>
      <c r="E70" s="50">
        <f t="shared" si="5"/>
        <v>1.8785771611747437</v>
      </c>
      <c r="F70" s="36" t="s">
        <v>11</v>
      </c>
      <c r="G70" s="38">
        <f t="shared" si="3"/>
        <v>2.5933841390310741</v>
      </c>
      <c r="H70" s="41">
        <f t="shared" si="6"/>
        <v>1.8785771611747437</v>
      </c>
    </row>
    <row r="71" spans="1:8" x14ac:dyDescent="0.25">
      <c r="A71" s="47">
        <v>1986</v>
      </c>
      <c r="B71" s="68">
        <f>PIBT!F11</f>
        <v>8124165.3945000004</v>
      </c>
      <c r="C71" s="36" t="s">
        <v>11</v>
      </c>
      <c r="D71" s="39">
        <v>4735721</v>
      </c>
      <c r="E71" s="50">
        <f t="shared" si="5"/>
        <v>-3.7083271485344516</v>
      </c>
      <c r="F71" s="36" t="s">
        <v>11</v>
      </c>
      <c r="G71" s="38">
        <f t="shared" si="3"/>
        <v>-3.7539198809860119</v>
      </c>
      <c r="H71" s="41">
        <f t="shared" si="6"/>
        <v>-3.7083271485344516</v>
      </c>
    </row>
    <row r="72" spans="1:8" x14ac:dyDescent="0.25">
      <c r="A72" s="47">
        <v>1987</v>
      </c>
      <c r="B72" s="68">
        <f>PIBT!F12</f>
        <v>8292363.7505000001</v>
      </c>
      <c r="C72" s="36" t="s">
        <v>11</v>
      </c>
      <c r="D72" s="39">
        <v>4823604</v>
      </c>
      <c r="E72" s="50">
        <f t="shared" si="5"/>
        <v>2.0703462796789918</v>
      </c>
      <c r="F72" s="36" t="s">
        <v>11</v>
      </c>
      <c r="G72" s="38">
        <f t="shared" si="3"/>
        <v>1.8557469918519365</v>
      </c>
      <c r="H72" s="41">
        <f t="shared" si="6"/>
        <v>2.0703462796789918</v>
      </c>
    </row>
    <row r="73" spans="1:8" x14ac:dyDescent="0.25">
      <c r="A73" s="47">
        <v>1988</v>
      </c>
      <c r="B73" s="68">
        <f>PIBT!F13</f>
        <v>8398436.3605000004</v>
      </c>
      <c r="C73" s="36" t="s">
        <v>11</v>
      </c>
      <c r="D73" s="39">
        <v>4883679</v>
      </c>
      <c r="E73" s="50">
        <f t="shared" si="5"/>
        <v>1.2791601187731816</v>
      </c>
      <c r="F73" s="36" t="s">
        <v>11</v>
      </c>
      <c r="G73" s="38">
        <f t="shared" si="3"/>
        <v>1.2454380583480695</v>
      </c>
      <c r="H73" s="41">
        <f t="shared" si="6"/>
        <v>1.2791601187731816</v>
      </c>
    </row>
    <row r="74" spans="1:8" x14ac:dyDescent="0.25">
      <c r="A74" s="47">
        <v>1989</v>
      </c>
      <c r="B74" s="68">
        <f>PIBT!F14</f>
        <v>8705395.3537500016</v>
      </c>
      <c r="C74" s="36" t="s">
        <v>11</v>
      </c>
      <c r="D74" s="39">
        <v>5047209</v>
      </c>
      <c r="E74" s="50">
        <f t="shared" si="5"/>
        <v>3.6549540899506905</v>
      </c>
      <c r="F74" s="36" t="s">
        <v>11</v>
      </c>
      <c r="G74" s="38">
        <f t="shared" si="3"/>
        <v>3.3485001778372325</v>
      </c>
      <c r="H74" s="41">
        <f t="shared" si="6"/>
        <v>3.6549540899506905</v>
      </c>
    </row>
    <row r="75" spans="1:8" x14ac:dyDescent="0.25">
      <c r="A75" s="47">
        <v>1990</v>
      </c>
      <c r="B75" s="69">
        <f>PIBT!F15</f>
        <v>9158809.9704999998</v>
      </c>
      <c r="C75" s="52" t="s">
        <v>11</v>
      </c>
      <c r="D75" s="39">
        <v>5271539</v>
      </c>
      <c r="E75" s="73">
        <f t="shared" si="5"/>
        <v>5.2084322230659064</v>
      </c>
      <c r="F75" s="52" t="s">
        <v>11</v>
      </c>
      <c r="G75" s="60">
        <f t="shared" si="3"/>
        <v>4.4446346485750743</v>
      </c>
      <c r="H75" s="74">
        <f t="shared" si="6"/>
        <v>5.2084322230659064</v>
      </c>
    </row>
    <row r="76" spans="1:8" ht="15.95" customHeight="1" x14ac:dyDescent="0.25">
      <c r="A76" s="147" t="s">
        <v>78</v>
      </c>
      <c r="B76" s="148"/>
      <c r="C76" s="148"/>
      <c r="D76" s="148"/>
      <c r="E76" s="30"/>
      <c r="F76" s="30"/>
      <c r="G76" s="30"/>
      <c r="H76" s="30"/>
    </row>
    <row r="77" spans="1:8" x14ac:dyDescent="0.25">
      <c r="A77" s="149"/>
      <c r="B77" s="150"/>
      <c r="C77" s="150"/>
      <c r="D77" s="150"/>
      <c r="E77" s="30"/>
      <c r="F77" s="30"/>
      <c r="G77" s="30"/>
      <c r="H77" s="30"/>
    </row>
    <row r="78" spans="1:8" x14ac:dyDescent="0.25">
      <c r="A78" s="149"/>
      <c r="B78" s="150"/>
      <c r="C78" s="150"/>
      <c r="D78" s="150"/>
      <c r="E78" s="30"/>
      <c r="F78" s="30"/>
      <c r="G78" s="30"/>
      <c r="H78" s="30"/>
    </row>
    <row r="79" spans="1:8" x14ac:dyDescent="0.25">
      <c r="A79" s="151"/>
      <c r="B79" s="152"/>
      <c r="C79" s="152"/>
      <c r="D79" s="152"/>
      <c r="E79" s="30"/>
      <c r="F79" s="30"/>
      <c r="G79" s="30"/>
      <c r="H79" s="30"/>
    </row>
    <row r="80" spans="1:8" x14ac:dyDescent="0.25">
      <c r="A80" s="54"/>
      <c r="B80" s="30"/>
      <c r="C80" s="30"/>
      <c r="D80" s="30"/>
      <c r="E80" s="30"/>
      <c r="F80" s="30"/>
      <c r="G80" s="30"/>
      <c r="H80" s="30"/>
    </row>
    <row r="81" spans="1:8" x14ac:dyDescent="0.25">
      <c r="A81" s="54"/>
      <c r="B81" s="30"/>
      <c r="C81" s="30"/>
      <c r="D81" s="30"/>
      <c r="E81" s="30"/>
      <c r="F81" s="30"/>
      <c r="G81" s="30"/>
      <c r="H81" s="30"/>
    </row>
    <row r="82" spans="1:8" x14ac:dyDescent="0.25">
      <c r="A82" s="54"/>
      <c r="B82" s="30"/>
      <c r="C82" s="30"/>
      <c r="D82" s="30"/>
      <c r="E82" s="30"/>
      <c r="F82" s="30"/>
      <c r="G82" s="30"/>
      <c r="H82" s="30"/>
    </row>
    <row r="83" spans="1:8" x14ac:dyDescent="0.25">
      <c r="A83" s="30"/>
      <c r="B83" s="30"/>
      <c r="C83" s="30"/>
      <c r="D83" s="30"/>
      <c r="E83" s="30"/>
      <c r="F83" s="30"/>
      <c r="G83" s="30"/>
      <c r="H83" s="30"/>
    </row>
    <row r="84" spans="1:8" x14ac:dyDescent="0.25">
      <c r="A84" s="30"/>
      <c r="B84" s="30"/>
      <c r="C84" s="30"/>
      <c r="D84" s="30"/>
      <c r="E84" s="30"/>
      <c r="F84" s="30"/>
      <c r="G84" s="30"/>
      <c r="H84" s="30"/>
    </row>
    <row r="85" spans="1:8" x14ac:dyDescent="0.25">
      <c r="A85" s="30"/>
      <c r="B85" s="30"/>
      <c r="C85" s="30"/>
      <c r="D85" s="30"/>
      <c r="E85" s="30"/>
      <c r="F85" s="30"/>
      <c r="G85" s="30"/>
      <c r="H85" s="30"/>
    </row>
    <row r="86" spans="1:8" x14ac:dyDescent="0.25">
      <c r="A86" s="30"/>
      <c r="B86" s="30"/>
      <c r="C86" s="30"/>
      <c r="D86" s="30"/>
      <c r="E86" s="30"/>
      <c r="F86" s="30"/>
      <c r="G86" s="30"/>
      <c r="H86" s="30"/>
    </row>
    <row r="87" spans="1:8" x14ac:dyDescent="0.25">
      <c r="A87" s="30"/>
      <c r="B87" s="30"/>
      <c r="C87" s="30"/>
      <c r="D87" s="30"/>
      <c r="E87" s="30"/>
      <c r="F87" s="30"/>
      <c r="G87" s="30"/>
      <c r="H87" s="30"/>
    </row>
    <row r="88" spans="1:8" x14ac:dyDescent="0.25">
      <c r="A88" s="30"/>
      <c r="B88" s="30"/>
      <c r="C88" s="30"/>
      <c r="D88" s="30"/>
      <c r="E88" s="30"/>
      <c r="F88" s="30"/>
      <c r="G88" s="30"/>
      <c r="H88" s="30"/>
    </row>
    <row r="89" spans="1:8" x14ac:dyDescent="0.25">
      <c r="A89" s="30"/>
      <c r="B89" s="30"/>
      <c r="C89" s="30"/>
      <c r="D89" s="30"/>
      <c r="E89" s="30"/>
      <c r="F89" s="30"/>
      <c r="G89" s="30"/>
      <c r="H89" s="30"/>
    </row>
    <row r="90" spans="1:8" x14ac:dyDescent="0.25">
      <c r="A90" s="30"/>
      <c r="B90" s="30"/>
      <c r="C90" s="30"/>
      <c r="D90" s="30"/>
      <c r="E90" s="30"/>
      <c r="F90" s="30"/>
      <c r="G90" s="30"/>
      <c r="H90" s="30"/>
    </row>
    <row r="91" spans="1:8" x14ac:dyDescent="0.25">
      <c r="A91" s="30"/>
      <c r="B91" s="30"/>
      <c r="C91" s="30"/>
      <c r="D91" s="30"/>
      <c r="E91" s="30"/>
      <c r="F91" s="30"/>
      <c r="G91" s="30"/>
      <c r="H91" s="30"/>
    </row>
    <row r="92" spans="1:8" x14ac:dyDescent="0.25">
      <c r="A92" s="30"/>
      <c r="B92" s="30"/>
      <c r="C92" s="30"/>
      <c r="D92" s="30"/>
      <c r="E92" s="30"/>
      <c r="F92" s="30"/>
      <c r="G92" s="30"/>
      <c r="H92" s="30"/>
    </row>
    <row r="93" spans="1:8" x14ac:dyDescent="0.25">
      <c r="A93" s="30"/>
      <c r="B93" s="30"/>
      <c r="C93" s="30"/>
      <c r="D93" s="30"/>
      <c r="E93" s="30"/>
      <c r="F93" s="30"/>
      <c r="G93" s="30"/>
      <c r="H93" s="30"/>
    </row>
    <row r="94" spans="1:8" x14ac:dyDescent="0.25">
      <c r="A94" s="30"/>
      <c r="B94" s="30"/>
      <c r="C94" s="30"/>
      <c r="D94" s="30"/>
      <c r="E94" s="30"/>
      <c r="F94" s="30"/>
      <c r="G94" s="30"/>
      <c r="H94" s="30"/>
    </row>
    <row r="95" spans="1:8" x14ac:dyDescent="0.25">
      <c r="A95" s="30"/>
      <c r="B95" s="30"/>
      <c r="C95" s="30"/>
      <c r="D95" s="30"/>
      <c r="E95" s="30"/>
      <c r="F95" s="30"/>
      <c r="G95" s="30"/>
      <c r="H95" s="30"/>
    </row>
    <row r="96" spans="1:8" x14ac:dyDescent="0.25">
      <c r="A96" s="30"/>
      <c r="B96" s="30"/>
      <c r="C96" s="30"/>
      <c r="D96" s="30"/>
      <c r="E96" s="30"/>
      <c r="F96" s="30"/>
      <c r="G96" s="30"/>
      <c r="H96" s="30"/>
    </row>
    <row r="97" spans="1:8" x14ac:dyDescent="0.25">
      <c r="A97" s="30"/>
      <c r="B97" s="30"/>
      <c r="C97" s="30"/>
      <c r="D97" s="30"/>
      <c r="E97" s="30"/>
      <c r="F97" s="30"/>
      <c r="G97" s="30"/>
      <c r="H97" s="30"/>
    </row>
    <row r="98" spans="1:8" x14ac:dyDescent="0.25">
      <c r="A98" s="30"/>
      <c r="B98" s="30"/>
      <c r="C98" s="30"/>
      <c r="D98" s="30"/>
      <c r="E98" s="30"/>
      <c r="F98" s="30"/>
      <c r="G98" s="30"/>
      <c r="H98" s="30"/>
    </row>
    <row r="99" spans="1:8" x14ac:dyDescent="0.25">
      <c r="A99" s="30"/>
      <c r="B99" s="30"/>
      <c r="C99" s="30"/>
      <c r="D99" s="30"/>
      <c r="E99" s="30"/>
      <c r="F99" s="30"/>
      <c r="G99" s="30"/>
      <c r="H99" s="30"/>
    </row>
    <row r="100" spans="1:8" x14ac:dyDescent="0.25">
      <c r="A100" s="30"/>
      <c r="B100" s="30"/>
      <c r="C100" s="30"/>
      <c r="D100" s="30"/>
      <c r="E100" s="30"/>
      <c r="F100" s="30"/>
      <c r="G100" s="30"/>
      <c r="H100" s="30"/>
    </row>
    <row r="101" spans="1:8" x14ac:dyDescent="0.25">
      <c r="A101" s="30"/>
      <c r="B101" s="30"/>
      <c r="C101" s="30"/>
      <c r="D101" s="30"/>
      <c r="E101" s="30"/>
      <c r="F101" s="30"/>
      <c r="G101" s="30"/>
      <c r="H101" s="30"/>
    </row>
    <row r="102" spans="1:8" x14ac:dyDescent="0.25">
      <c r="A102" s="30"/>
      <c r="B102" s="30"/>
      <c r="C102" s="30"/>
      <c r="D102" s="30"/>
      <c r="E102" s="30"/>
      <c r="F102" s="30"/>
      <c r="G102" s="30"/>
      <c r="H102" s="30"/>
    </row>
    <row r="103" spans="1:8" x14ac:dyDescent="0.25">
      <c r="A103" s="30"/>
      <c r="B103" s="30"/>
      <c r="C103" s="30"/>
      <c r="D103" s="30"/>
      <c r="E103" s="30"/>
      <c r="F103" s="30"/>
      <c r="G103" s="30"/>
      <c r="H103" s="30"/>
    </row>
    <row r="104" spans="1:8" x14ac:dyDescent="0.25">
      <c r="A104" s="30"/>
      <c r="B104" s="30"/>
      <c r="C104" s="30"/>
      <c r="D104" s="30"/>
      <c r="E104" s="30"/>
      <c r="F104" s="30"/>
      <c r="G104" s="30"/>
      <c r="H104" s="30"/>
    </row>
    <row r="105" spans="1:8" x14ac:dyDescent="0.25">
      <c r="A105" s="30"/>
      <c r="B105" s="30"/>
      <c r="C105" s="30"/>
      <c r="D105" s="30"/>
      <c r="E105" s="30"/>
      <c r="F105" s="30"/>
      <c r="G105" s="30"/>
      <c r="H105" s="30"/>
    </row>
    <row r="106" spans="1:8" x14ac:dyDescent="0.25">
      <c r="A106" s="30"/>
      <c r="B106" s="30"/>
      <c r="C106" s="30"/>
      <c r="D106" s="30"/>
      <c r="E106" s="30"/>
      <c r="F106" s="30"/>
      <c r="G106" s="30"/>
      <c r="H106" s="30"/>
    </row>
    <row r="107" spans="1:8" x14ac:dyDescent="0.25">
      <c r="A107" s="30"/>
      <c r="B107" s="30"/>
      <c r="C107" s="30"/>
      <c r="D107" s="30"/>
      <c r="E107" s="30"/>
      <c r="F107" s="30"/>
      <c r="G107" s="30"/>
      <c r="H107" s="30"/>
    </row>
    <row r="108" spans="1:8" x14ac:dyDescent="0.25">
      <c r="A108" s="30"/>
      <c r="B108" s="30"/>
      <c r="C108" s="30"/>
      <c r="D108" s="30"/>
      <c r="E108" s="30"/>
      <c r="F108" s="30"/>
      <c r="G108" s="30"/>
      <c r="H108" s="30"/>
    </row>
    <row r="109" spans="1:8" x14ac:dyDescent="0.25">
      <c r="A109" s="30"/>
      <c r="B109" s="30"/>
      <c r="C109" s="30"/>
      <c r="D109" s="30"/>
      <c r="E109" s="30"/>
      <c r="F109" s="30"/>
      <c r="G109" s="30"/>
      <c r="H109" s="30"/>
    </row>
    <row r="110" spans="1:8" x14ac:dyDescent="0.25">
      <c r="A110" s="30"/>
      <c r="B110" s="30"/>
      <c r="C110" s="30"/>
      <c r="D110" s="30"/>
      <c r="E110" s="30"/>
      <c r="F110" s="30"/>
      <c r="G110" s="30"/>
      <c r="H110" s="30"/>
    </row>
    <row r="111" spans="1:8" x14ac:dyDescent="0.25">
      <c r="A111" s="30"/>
      <c r="B111" s="30"/>
      <c r="C111" s="30"/>
      <c r="D111" s="30"/>
      <c r="E111" s="30"/>
      <c r="F111" s="30"/>
      <c r="G111" s="30"/>
      <c r="H111" s="30"/>
    </row>
    <row r="112" spans="1:8" x14ac:dyDescent="0.25">
      <c r="A112" s="30"/>
      <c r="B112" s="30"/>
      <c r="C112" s="30"/>
      <c r="D112" s="30"/>
      <c r="E112" s="30"/>
      <c r="F112" s="30"/>
      <c r="G112" s="30"/>
      <c r="H112" s="30"/>
    </row>
    <row r="113" spans="1:8" x14ac:dyDescent="0.25">
      <c r="A113" s="30"/>
      <c r="B113" s="30"/>
      <c r="C113" s="30"/>
      <c r="D113" s="30"/>
      <c r="E113" s="30"/>
      <c r="F113" s="30"/>
      <c r="G113" s="30"/>
      <c r="H113" s="30"/>
    </row>
    <row r="114" spans="1:8" x14ac:dyDescent="0.25">
      <c r="A114" s="30"/>
      <c r="B114" s="30"/>
      <c r="C114" s="30"/>
      <c r="D114" s="30"/>
      <c r="E114" s="30"/>
      <c r="F114" s="30"/>
      <c r="G114" s="30"/>
      <c r="H114" s="30"/>
    </row>
    <row r="115" spans="1:8" x14ac:dyDescent="0.25">
      <c r="A115" s="30"/>
      <c r="B115" s="30"/>
      <c r="C115" s="30"/>
      <c r="D115" s="30"/>
      <c r="E115" s="30"/>
      <c r="F115" s="30"/>
      <c r="G115" s="30"/>
      <c r="H115" s="30"/>
    </row>
    <row r="116" spans="1:8" x14ac:dyDescent="0.25">
      <c r="A116" s="30"/>
      <c r="B116" s="30"/>
      <c r="C116" s="30"/>
      <c r="D116" s="30"/>
      <c r="E116" s="30"/>
      <c r="F116" s="30"/>
      <c r="G116" s="30"/>
      <c r="H116" s="30"/>
    </row>
    <row r="117" spans="1:8" x14ac:dyDescent="0.25">
      <c r="A117" s="30"/>
      <c r="B117" s="30"/>
      <c r="C117" s="30"/>
      <c r="D117" s="30"/>
      <c r="E117" s="30"/>
      <c r="F117" s="30"/>
      <c r="G117" s="30"/>
      <c r="H117" s="30"/>
    </row>
    <row r="118" spans="1:8" x14ac:dyDescent="0.25">
      <c r="A118" s="30"/>
      <c r="B118" s="30"/>
      <c r="C118" s="30"/>
      <c r="D118" s="30"/>
      <c r="E118" s="30"/>
      <c r="F118" s="30"/>
      <c r="G118" s="30"/>
      <c r="H118" s="30"/>
    </row>
    <row r="119" spans="1:8" x14ac:dyDescent="0.25">
      <c r="A119" s="30"/>
      <c r="B119" s="30"/>
      <c r="C119" s="30"/>
      <c r="D119" s="30"/>
      <c r="E119" s="30"/>
      <c r="F119" s="30"/>
      <c r="G119" s="30"/>
      <c r="H119" s="30"/>
    </row>
    <row r="120" spans="1:8" x14ac:dyDescent="0.25">
      <c r="A120" s="30"/>
      <c r="B120" s="30"/>
      <c r="C120" s="30"/>
      <c r="D120" s="30"/>
      <c r="E120" s="30"/>
      <c r="F120" s="30"/>
      <c r="G120" s="30"/>
      <c r="H120" s="30"/>
    </row>
    <row r="121" spans="1:8" x14ac:dyDescent="0.25">
      <c r="A121" s="30"/>
      <c r="B121" s="30"/>
      <c r="C121" s="30"/>
      <c r="D121" s="30"/>
      <c r="E121" s="30"/>
      <c r="F121" s="30"/>
      <c r="G121" s="30"/>
      <c r="H121" s="30"/>
    </row>
    <row r="122" spans="1:8" x14ac:dyDescent="0.25">
      <c r="A122" s="30"/>
      <c r="B122" s="30"/>
      <c r="C122" s="30"/>
      <c r="D122" s="30"/>
      <c r="E122" s="30"/>
      <c r="F122" s="30"/>
      <c r="G122" s="30"/>
      <c r="H122" s="30"/>
    </row>
    <row r="123" spans="1:8" x14ac:dyDescent="0.25">
      <c r="A123" s="30"/>
      <c r="B123" s="30"/>
      <c r="C123" s="30"/>
      <c r="D123" s="30"/>
      <c r="E123" s="30"/>
      <c r="F123" s="30"/>
      <c r="G123" s="30"/>
      <c r="H123" s="30"/>
    </row>
    <row r="124" spans="1:8" x14ac:dyDescent="0.25">
      <c r="A124" s="30"/>
      <c r="B124" s="30"/>
      <c r="C124" s="30"/>
      <c r="D124" s="30"/>
      <c r="E124" s="30"/>
      <c r="F124" s="30"/>
      <c r="G124" s="30"/>
      <c r="H124" s="30"/>
    </row>
    <row r="125" spans="1:8" x14ac:dyDescent="0.25">
      <c r="A125" s="30"/>
      <c r="B125" s="30"/>
      <c r="C125" s="30"/>
      <c r="D125" s="30"/>
      <c r="E125" s="30"/>
      <c r="F125" s="30"/>
      <c r="G125" s="30"/>
      <c r="H125" s="30"/>
    </row>
    <row r="126" spans="1:8" x14ac:dyDescent="0.25">
      <c r="A126" s="30"/>
      <c r="B126" s="30"/>
      <c r="C126" s="30"/>
      <c r="D126" s="30"/>
      <c r="E126" s="30"/>
      <c r="F126" s="30"/>
      <c r="G126" s="30"/>
      <c r="H126" s="30"/>
    </row>
    <row r="127" spans="1:8" x14ac:dyDescent="0.25">
      <c r="A127" s="30"/>
      <c r="B127" s="30"/>
      <c r="C127" s="30"/>
      <c r="D127" s="30"/>
      <c r="E127" s="30"/>
      <c r="F127" s="30"/>
      <c r="G127" s="30"/>
      <c r="H127" s="30"/>
    </row>
    <row r="128" spans="1:8" x14ac:dyDescent="0.25">
      <c r="A128" s="30"/>
      <c r="B128" s="30"/>
      <c r="C128" s="30"/>
      <c r="D128" s="30"/>
      <c r="E128" s="30"/>
      <c r="F128" s="30"/>
      <c r="G128" s="30"/>
      <c r="H128" s="30"/>
    </row>
    <row r="129" spans="1:8" x14ac:dyDescent="0.25">
      <c r="A129" s="30"/>
      <c r="B129" s="30"/>
      <c r="C129" s="30"/>
      <c r="D129" s="30"/>
      <c r="E129" s="30"/>
      <c r="F129" s="30"/>
      <c r="G129" s="30"/>
      <c r="H129" s="30"/>
    </row>
    <row r="130" spans="1:8" x14ac:dyDescent="0.25">
      <c r="A130" s="30"/>
      <c r="B130" s="30"/>
      <c r="C130" s="30"/>
      <c r="D130" s="30"/>
      <c r="E130" s="30"/>
      <c r="F130" s="30"/>
      <c r="G130" s="30"/>
      <c r="H130" s="30"/>
    </row>
    <row r="131" spans="1:8" x14ac:dyDescent="0.25">
      <c r="A131" s="30"/>
      <c r="B131" s="30"/>
      <c r="C131" s="30"/>
      <c r="D131" s="30"/>
      <c r="E131" s="30"/>
      <c r="F131" s="30"/>
      <c r="G131" s="30"/>
      <c r="H131" s="30"/>
    </row>
    <row r="132" spans="1:8" x14ac:dyDescent="0.25">
      <c r="A132" s="30"/>
      <c r="B132" s="30"/>
      <c r="C132" s="30"/>
      <c r="D132" s="30"/>
      <c r="E132" s="30"/>
      <c r="F132" s="30"/>
      <c r="G132" s="30"/>
      <c r="H132" s="30"/>
    </row>
    <row r="133" spans="1:8" x14ac:dyDescent="0.25">
      <c r="A133" s="30"/>
      <c r="B133" s="30"/>
      <c r="C133" s="30"/>
      <c r="D133" s="30"/>
      <c r="E133" s="30"/>
      <c r="F133" s="30"/>
      <c r="G133" s="30"/>
      <c r="H133" s="30"/>
    </row>
    <row r="134" spans="1:8" x14ac:dyDescent="0.25">
      <c r="A134" s="30"/>
      <c r="B134" s="30"/>
      <c r="C134" s="30"/>
      <c r="D134" s="30"/>
      <c r="E134" s="30"/>
      <c r="F134" s="30"/>
      <c r="G134" s="30"/>
      <c r="H134" s="30"/>
    </row>
    <row r="135" spans="1:8" x14ac:dyDescent="0.25">
      <c r="A135" s="30"/>
      <c r="B135" s="30"/>
      <c r="C135" s="30"/>
      <c r="D135" s="30"/>
      <c r="E135" s="30"/>
      <c r="F135" s="30"/>
      <c r="G135" s="30"/>
      <c r="H135" s="30"/>
    </row>
    <row r="136" spans="1:8" x14ac:dyDescent="0.25">
      <c r="A136" s="30"/>
      <c r="B136" s="30"/>
      <c r="C136" s="30"/>
      <c r="D136" s="30"/>
      <c r="E136" s="30"/>
      <c r="F136" s="30"/>
      <c r="G136" s="30"/>
      <c r="H136" s="30"/>
    </row>
    <row r="137" spans="1:8" x14ac:dyDescent="0.25">
      <c r="A137" s="30"/>
      <c r="B137" s="30"/>
      <c r="C137" s="30"/>
      <c r="D137" s="30"/>
      <c r="E137" s="30"/>
      <c r="F137" s="30"/>
      <c r="G137" s="30"/>
      <c r="H137" s="30"/>
    </row>
    <row r="138" spans="1:8" x14ac:dyDescent="0.25">
      <c r="A138" s="30"/>
      <c r="B138" s="30"/>
      <c r="C138" s="30"/>
      <c r="D138" s="30"/>
      <c r="E138" s="30"/>
      <c r="F138" s="30"/>
      <c r="G138" s="30"/>
      <c r="H138" s="30"/>
    </row>
    <row r="139" spans="1:8" x14ac:dyDescent="0.25">
      <c r="A139" s="30"/>
      <c r="B139" s="30"/>
      <c r="C139" s="30"/>
      <c r="D139" s="30"/>
      <c r="E139" s="30"/>
      <c r="F139" s="30"/>
      <c r="G139" s="30"/>
      <c r="H139" s="30"/>
    </row>
    <row r="140" spans="1:8" x14ac:dyDescent="0.25">
      <c r="A140" s="30"/>
      <c r="B140" s="30"/>
      <c r="C140" s="30"/>
      <c r="D140" s="30"/>
      <c r="E140" s="30"/>
      <c r="F140" s="30"/>
      <c r="G140" s="30"/>
      <c r="H140" s="30"/>
    </row>
    <row r="141" spans="1:8" x14ac:dyDescent="0.25">
      <c r="A141" s="30"/>
      <c r="B141" s="30"/>
      <c r="C141" s="30"/>
      <c r="D141" s="30"/>
      <c r="E141" s="30"/>
      <c r="F141" s="30"/>
      <c r="G141" s="30"/>
      <c r="H141" s="30"/>
    </row>
    <row r="142" spans="1:8" x14ac:dyDescent="0.25">
      <c r="A142" s="30"/>
      <c r="B142" s="30"/>
      <c r="C142" s="30"/>
      <c r="D142" s="30"/>
      <c r="E142" s="30"/>
      <c r="F142" s="30"/>
      <c r="G142" s="30"/>
      <c r="H142" s="30"/>
    </row>
    <row r="143" spans="1:8" x14ac:dyDescent="0.25">
      <c r="A143" s="30"/>
      <c r="B143" s="30"/>
      <c r="C143" s="30"/>
      <c r="D143" s="30"/>
      <c r="E143" s="30"/>
      <c r="F143" s="30"/>
      <c r="G143" s="30"/>
      <c r="H143" s="30"/>
    </row>
    <row r="144" spans="1:8" x14ac:dyDescent="0.25">
      <c r="A144" s="30"/>
      <c r="B144" s="30"/>
      <c r="C144" s="30"/>
      <c r="D144" s="30"/>
      <c r="E144" s="30"/>
      <c r="F144" s="30"/>
      <c r="G144" s="30"/>
      <c r="H144" s="30"/>
    </row>
    <row r="145" spans="1:8" x14ac:dyDescent="0.25">
      <c r="A145" s="30"/>
      <c r="B145" s="30"/>
      <c r="C145" s="30"/>
      <c r="D145" s="30"/>
      <c r="E145" s="30"/>
      <c r="F145" s="30"/>
      <c r="G145" s="30"/>
      <c r="H145" s="30"/>
    </row>
    <row r="146" spans="1:8" x14ac:dyDescent="0.25">
      <c r="A146" s="30"/>
      <c r="B146" s="30"/>
      <c r="C146" s="30"/>
      <c r="D146" s="30"/>
      <c r="E146" s="30"/>
      <c r="F146" s="30"/>
      <c r="G146" s="30"/>
      <c r="H146" s="30"/>
    </row>
    <row r="147" spans="1:8" x14ac:dyDescent="0.25">
      <c r="A147" s="30"/>
      <c r="B147" s="30"/>
      <c r="C147" s="30"/>
      <c r="D147" s="30"/>
      <c r="E147" s="30"/>
      <c r="F147" s="30"/>
      <c r="G147" s="30"/>
      <c r="H147" s="30"/>
    </row>
    <row r="148" spans="1:8" x14ac:dyDescent="0.25">
      <c r="A148" s="30"/>
      <c r="B148" s="30"/>
      <c r="C148" s="30"/>
      <c r="D148" s="30"/>
      <c r="E148" s="30"/>
      <c r="F148" s="30"/>
      <c r="G148" s="30"/>
      <c r="H148" s="30"/>
    </row>
    <row r="149" spans="1:8" x14ac:dyDescent="0.25">
      <c r="A149" s="30"/>
      <c r="B149" s="30"/>
      <c r="C149" s="30"/>
      <c r="D149" s="30"/>
      <c r="E149" s="30"/>
      <c r="F149" s="30"/>
      <c r="G149" s="30"/>
      <c r="H149" s="30"/>
    </row>
    <row r="150" spans="1:8" x14ac:dyDescent="0.25">
      <c r="A150" s="30"/>
      <c r="B150" s="30"/>
      <c r="C150" s="30"/>
      <c r="D150" s="30"/>
      <c r="E150" s="30"/>
      <c r="F150" s="30"/>
      <c r="G150" s="30"/>
      <c r="H150" s="30"/>
    </row>
    <row r="151" spans="1:8" x14ac:dyDescent="0.25">
      <c r="A151" s="30"/>
      <c r="B151" s="30"/>
      <c r="C151" s="30"/>
      <c r="D151" s="30"/>
      <c r="E151" s="30"/>
      <c r="F151" s="30"/>
      <c r="G151" s="30"/>
      <c r="H151" s="30"/>
    </row>
    <row r="152" spans="1:8" x14ac:dyDescent="0.25">
      <c r="A152" s="30"/>
      <c r="B152" s="30"/>
      <c r="C152" s="30"/>
      <c r="D152" s="30"/>
      <c r="E152" s="30"/>
      <c r="F152" s="30"/>
      <c r="G152" s="30"/>
      <c r="H152" s="30"/>
    </row>
    <row r="153" spans="1:8" x14ac:dyDescent="0.25">
      <c r="A153" s="30"/>
      <c r="B153" s="30"/>
      <c r="C153" s="30"/>
      <c r="D153" s="30"/>
      <c r="E153" s="30"/>
      <c r="F153" s="30"/>
      <c r="G153" s="30"/>
      <c r="H153" s="30"/>
    </row>
    <row r="154" spans="1:8" x14ac:dyDescent="0.25">
      <c r="A154" s="30"/>
      <c r="B154" s="30"/>
      <c r="C154" s="30"/>
      <c r="D154" s="30"/>
      <c r="E154" s="30"/>
      <c r="F154" s="30"/>
      <c r="G154" s="30"/>
      <c r="H154" s="30"/>
    </row>
    <row r="155" spans="1:8" x14ac:dyDescent="0.25">
      <c r="A155" s="30"/>
      <c r="B155" s="30"/>
      <c r="C155" s="30"/>
      <c r="D155" s="30"/>
      <c r="E155" s="30"/>
      <c r="F155" s="30"/>
      <c r="G155" s="30"/>
      <c r="H155" s="30"/>
    </row>
    <row r="156" spans="1:8" x14ac:dyDescent="0.25">
      <c r="A156" s="30"/>
      <c r="B156" s="30"/>
      <c r="C156" s="30"/>
      <c r="D156" s="30"/>
      <c r="E156" s="30"/>
      <c r="F156" s="30"/>
      <c r="G156" s="30"/>
      <c r="H156" s="30"/>
    </row>
    <row r="157" spans="1:8" x14ac:dyDescent="0.25">
      <c r="A157" s="30"/>
      <c r="B157" s="30"/>
      <c r="C157" s="30"/>
      <c r="D157" s="30"/>
      <c r="E157" s="30"/>
      <c r="F157" s="30"/>
      <c r="G157" s="30"/>
      <c r="H157" s="30"/>
    </row>
    <row r="158" spans="1:8" x14ac:dyDescent="0.25">
      <c r="A158" s="30"/>
      <c r="B158" s="30"/>
      <c r="C158" s="30"/>
      <c r="D158" s="30"/>
      <c r="E158" s="30"/>
      <c r="F158" s="30"/>
      <c r="G158" s="30"/>
      <c r="H158" s="30"/>
    </row>
    <row r="159" spans="1:8" x14ac:dyDescent="0.25">
      <c r="A159" s="30"/>
      <c r="B159" s="30"/>
      <c r="C159" s="30"/>
      <c r="D159" s="30"/>
      <c r="E159" s="30"/>
      <c r="F159" s="30"/>
      <c r="G159" s="30"/>
      <c r="H159" s="30"/>
    </row>
    <row r="160" spans="1:8" x14ac:dyDescent="0.25">
      <c r="A160" s="30"/>
      <c r="B160" s="30"/>
      <c r="C160" s="30"/>
      <c r="D160" s="30"/>
      <c r="E160" s="30"/>
      <c r="F160" s="30"/>
      <c r="G160" s="30"/>
      <c r="H160" s="30"/>
    </row>
    <row r="161" spans="1:8" x14ac:dyDescent="0.25">
      <c r="A161" s="30"/>
      <c r="B161" s="30"/>
      <c r="C161" s="30"/>
      <c r="D161" s="30"/>
      <c r="E161" s="30"/>
      <c r="F161" s="30"/>
      <c r="G161" s="30"/>
      <c r="H161" s="30"/>
    </row>
    <row r="162" spans="1:8" x14ac:dyDescent="0.25">
      <c r="A162" s="30"/>
      <c r="B162" s="30"/>
      <c r="C162" s="30"/>
      <c r="D162" s="30"/>
      <c r="E162" s="30"/>
      <c r="F162" s="30"/>
      <c r="G162" s="30"/>
      <c r="H162" s="30"/>
    </row>
    <row r="163" spans="1:8" x14ac:dyDescent="0.25">
      <c r="A163" s="30"/>
      <c r="B163" s="30"/>
      <c r="C163" s="30"/>
      <c r="D163" s="30"/>
      <c r="E163" s="30"/>
      <c r="F163" s="30"/>
      <c r="G163" s="30"/>
      <c r="H163" s="30"/>
    </row>
    <row r="164" spans="1:8" x14ac:dyDescent="0.25">
      <c r="A164" s="30"/>
      <c r="B164" s="30"/>
      <c r="C164" s="30"/>
      <c r="D164" s="30"/>
      <c r="E164" s="30"/>
      <c r="F164" s="30"/>
      <c r="G164" s="30"/>
      <c r="H164" s="30"/>
    </row>
    <row r="165" spans="1:8" x14ac:dyDescent="0.25">
      <c r="A165" s="30"/>
      <c r="B165" s="30"/>
      <c r="C165" s="30"/>
      <c r="D165" s="30"/>
      <c r="E165" s="30"/>
      <c r="F165" s="30"/>
      <c r="G165" s="30"/>
      <c r="H165" s="30"/>
    </row>
    <row r="166" spans="1:8" x14ac:dyDescent="0.25">
      <c r="A166" s="30"/>
      <c r="B166" s="30"/>
      <c r="C166" s="30"/>
      <c r="D166" s="30"/>
      <c r="E166" s="30"/>
      <c r="F166" s="30"/>
      <c r="G166" s="30"/>
      <c r="H166" s="30"/>
    </row>
    <row r="167" spans="1:8" x14ac:dyDescent="0.25">
      <c r="A167" s="30"/>
      <c r="B167" s="30"/>
      <c r="C167" s="30"/>
      <c r="D167" s="30"/>
      <c r="E167" s="30"/>
      <c r="F167" s="30"/>
      <c r="G167" s="30"/>
      <c r="H167" s="30"/>
    </row>
    <row r="168" spans="1:8" x14ac:dyDescent="0.25">
      <c r="A168" s="30"/>
      <c r="B168" s="30"/>
      <c r="C168" s="30"/>
      <c r="D168" s="30"/>
      <c r="E168" s="30"/>
      <c r="F168" s="30"/>
      <c r="G168" s="30"/>
      <c r="H168" s="30"/>
    </row>
    <row r="169" spans="1:8" x14ac:dyDescent="0.25">
      <c r="A169" s="30"/>
      <c r="B169" s="30"/>
      <c r="C169" s="30"/>
      <c r="D169" s="30"/>
      <c r="E169" s="30"/>
      <c r="F169" s="30"/>
      <c r="G169" s="30"/>
      <c r="H169" s="30"/>
    </row>
    <row r="170" spans="1:8" x14ac:dyDescent="0.25">
      <c r="A170" s="30"/>
      <c r="B170" s="30"/>
      <c r="C170" s="30"/>
      <c r="D170" s="30"/>
      <c r="E170" s="30"/>
      <c r="F170" s="30"/>
      <c r="G170" s="30"/>
      <c r="H170" s="30"/>
    </row>
    <row r="171" spans="1:8" x14ac:dyDescent="0.25">
      <c r="A171" s="30"/>
      <c r="B171" s="30"/>
      <c r="C171" s="30"/>
      <c r="D171" s="30"/>
      <c r="E171" s="30"/>
      <c r="F171" s="30"/>
      <c r="G171" s="30"/>
      <c r="H171" s="30"/>
    </row>
    <row r="172" spans="1:8" x14ac:dyDescent="0.25">
      <c r="A172" s="30"/>
      <c r="B172" s="30"/>
      <c r="C172" s="30"/>
      <c r="D172" s="30"/>
      <c r="E172" s="30"/>
      <c r="F172" s="30"/>
      <c r="G172" s="30"/>
      <c r="H172" s="30"/>
    </row>
    <row r="173" spans="1:8" x14ac:dyDescent="0.25">
      <c r="A173" s="30"/>
      <c r="B173" s="30"/>
      <c r="C173" s="30"/>
      <c r="D173" s="30"/>
      <c r="E173" s="30"/>
      <c r="F173" s="30"/>
      <c r="G173" s="30"/>
      <c r="H173" s="30"/>
    </row>
    <row r="174" spans="1:8" x14ac:dyDescent="0.25">
      <c r="A174" s="30"/>
      <c r="B174" s="30"/>
      <c r="C174" s="30"/>
      <c r="D174" s="30"/>
      <c r="E174" s="30"/>
      <c r="F174" s="30"/>
      <c r="G174" s="30"/>
      <c r="H174" s="30"/>
    </row>
    <row r="175" spans="1:8" x14ac:dyDescent="0.25">
      <c r="A175" s="30"/>
      <c r="B175" s="30"/>
      <c r="C175" s="30"/>
      <c r="D175" s="30"/>
      <c r="E175" s="30"/>
      <c r="F175" s="30"/>
      <c r="G175" s="30"/>
      <c r="H175" s="30"/>
    </row>
    <row r="176" spans="1:8" x14ac:dyDescent="0.25">
      <c r="A176" s="30"/>
      <c r="B176" s="30"/>
      <c r="C176" s="30"/>
      <c r="D176" s="30"/>
      <c r="E176" s="30"/>
      <c r="F176" s="30"/>
      <c r="G176" s="30"/>
      <c r="H176" s="30"/>
    </row>
    <row r="177" spans="1:8" x14ac:dyDescent="0.25">
      <c r="A177" s="30"/>
      <c r="B177" s="30"/>
      <c r="C177" s="30"/>
      <c r="D177" s="30"/>
      <c r="E177" s="30"/>
      <c r="F177" s="30"/>
      <c r="G177" s="30"/>
      <c r="H177" s="30"/>
    </row>
    <row r="178" spans="1:8" x14ac:dyDescent="0.25">
      <c r="A178" s="30"/>
      <c r="B178" s="30"/>
      <c r="C178" s="30"/>
      <c r="D178" s="30"/>
      <c r="E178" s="30"/>
      <c r="F178" s="30"/>
      <c r="G178" s="30"/>
      <c r="H178" s="30"/>
    </row>
    <row r="179" spans="1:8" x14ac:dyDescent="0.25">
      <c r="A179" s="30"/>
      <c r="B179" s="30"/>
      <c r="C179" s="30"/>
      <c r="D179" s="30"/>
      <c r="E179" s="30"/>
      <c r="F179" s="30"/>
      <c r="G179" s="30"/>
      <c r="H179" s="30"/>
    </row>
    <row r="180" spans="1:8" x14ac:dyDescent="0.25">
      <c r="A180" s="30"/>
      <c r="B180" s="30"/>
      <c r="C180" s="30"/>
      <c r="D180" s="30"/>
      <c r="E180" s="30"/>
      <c r="F180" s="30"/>
      <c r="G180" s="30"/>
      <c r="H180" s="30"/>
    </row>
    <row r="181" spans="1:8" x14ac:dyDescent="0.25">
      <c r="A181" s="30"/>
      <c r="B181" s="30"/>
      <c r="C181" s="30"/>
      <c r="D181" s="30"/>
      <c r="E181" s="30"/>
      <c r="F181" s="30"/>
      <c r="G181" s="30"/>
      <c r="H181" s="30"/>
    </row>
    <row r="182" spans="1:8" x14ac:dyDescent="0.25">
      <c r="A182" s="30"/>
      <c r="B182" s="30"/>
      <c r="C182" s="30"/>
      <c r="D182" s="30"/>
      <c r="E182" s="30"/>
      <c r="F182" s="30"/>
      <c r="G182" s="30"/>
      <c r="H182" s="30"/>
    </row>
    <row r="183" spans="1:8" x14ac:dyDescent="0.25">
      <c r="A183" s="30"/>
      <c r="B183" s="30"/>
      <c r="C183" s="30"/>
      <c r="D183" s="30"/>
      <c r="E183" s="30"/>
      <c r="F183" s="30"/>
      <c r="G183" s="30"/>
      <c r="H183" s="30"/>
    </row>
    <row r="184" spans="1:8" x14ac:dyDescent="0.25">
      <c r="A184" s="30"/>
      <c r="B184" s="30"/>
      <c r="C184" s="30"/>
      <c r="D184" s="30"/>
      <c r="E184" s="30"/>
      <c r="F184" s="30"/>
      <c r="G184" s="30"/>
      <c r="H184" s="30"/>
    </row>
    <row r="185" spans="1:8" x14ac:dyDescent="0.25">
      <c r="A185" s="30"/>
      <c r="B185" s="30"/>
      <c r="C185" s="30"/>
      <c r="D185" s="30"/>
      <c r="E185" s="30"/>
      <c r="F185" s="30"/>
      <c r="G185" s="30"/>
      <c r="H185" s="30"/>
    </row>
    <row r="186" spans="1:8" x14ac:dyDescent="0.25">
      <c r="A186" s="30"/>
      <c r="B186" s="30"/>
      <c r="C186" s="30"/>
      <c r="D186" s="30"/>
      <c r="E186" s="30"/>
      <c r="F186" s="30"/>
      <c r="G186" s="30"/>
      <c r="H186" s="30"/>
    </row>
    <row r="187" spans="1:8" x14ac:dyDescent="0.25">
      <c r="A187" s="30"/>
      <c r="B187" s="30"/>
      <c r="C187" s="30"/>
      <c r="D187" s="30"/>
      <c r="E187" s="30"/>
      <c r="F187" s="30"/>
      <c r="G187" s="30"/>
      <c r="H187" s="30"/>
    </row>
    <row r="188" spans="1:8" x14ac:dyDescent="0.25">
      <c r="A188" s="30"/>
      <c r="B188" s="30"/>
      <c r="C188" s="30"/>
      <c r="D188" s="30"/>
      <c r="E188" s="30"/>
      <c r="F188" s="30"/>
      <c r="G188" s="30"/>
      <c r="H188" s="30"/>
    </row>
    <row r="189" spans="1:8" x14ac:dyDescent="0.25">
      <c r="A189" s="30"/>
      <c r="B189" s="30"/>
      <c r="C189" s="30"/>
      <c r="D189" s="30"/>
      <c r="E189" s="30"/>
      <c r="F189" s="30"/>
      <c r="G189" s="30"/>
      <c r="H189" s="30"/>
    </row>
    <row r="190" spans="1:8" x14ac:dyDescent="0.25">
      <c r="A190" s="30"/>
      <c r="B190" s="30"/>
      <c r="C190" s="30"/>
      <c r="D190" s="30"/>
      <c r="E190" s="30"/>
      <c r="F190" s="30"/>
      <c r="G190" s="30"/>
      <c r="H190" s="30"/>
    </row>
    <row r="191" spans="1:8" x14ac:dyDescent="0.25">
      <c r="A191" s="30"/>
      <c r="B191" s="30"/>
      <c r="C191" s="30"/>
      <c r="D191" s="30"/>
      <c r="E191" s="30"/>
      <c r="F191" s="30"/>
      <c r="G191" s="30"/>
      <c r="H191" s="30"/>
    </row>
    <row r="192" spans="1:8" x14ac:dyDescent="0.25">
      <c r="A192" s="30"/>
      <c r="B192" s="30"/>
      <c r="C192" s="30"/>
      <c r="D192" s="30"/>
      <c r="E192" s="30"/>
      <c r="F192" s="30"/>
      <c r="G192" s="30"/>
      <c r="H192" s="30"/>
    </row>
    <row r="193" spans="1:8" x14ac:dyDescent="0.25">
      <c r="A193" s="30"/>
      <c r="B193" s="30"/>
      <c r="C193" s="30"/>
      <c r="D193" s="30"/>
      <c r="E193" s="30"/>
      <c r="F193" s="30"/>
      <c r="G193" s="30"/>
      <c r="H193" s="30"/>
    </row>
    <row r="194" spans="1:8" x14ac:dyDescent="0.25">
      <c r="A194" s="30"/>
      <c r="B194" s="30"/>
      <c r="C194" s="30"/>
      <c r="D194" s="30"/>
      <c r="E194" s="30"/>
      <c r="F194" s="30"/>
      <c r="G194" s="30"/>
      <c r="H194" s="30"/>
    </row>
    <row r="195" spans="1:8" x14ac:dyDescent="0.25">
      <c r="A195" s="30"/>
      <c r="B195" s="30"/>
      <c r="C195" s="30"/>
      <c r="D195" s="30"/>
      <c r="E195" s="30"/>
      <c r="F195" s="30"/>
      <c r="G195" s="30"/>
      <c r="H195" s="30"/>
    </row>
    <row r="196" spans="1:8" x14ac:dyDescent="0.25">
      <c r="A196" s="30"/>
      <c r="B196" s="30"/>
      <c r="C196" s="30"/>
      <c r="D196" s="30"/>
      <c r="E196" s="30"/>
      <c r="F196" s="30"/>
      <c r="G196" s="30"/>
      <c r="H196" s="30"/>
    </row>
    <row r="197" spans="1:8" x14ac:dyDescent="0.25">
      <c r="A197" s="30"/>
      <c r="B197" s="30"/>
      <c r="C197" s="30"/>
      <c r="D197" s="30"/>
      <c r="E197" s="30"/>
      <c r="F197" s="30"/>
      <c r="G197" s="30"/>
      <c r="H197" s="30"/>
    </row>
    <row r="198" spans="1:8" x14ac:dyDescent="0.25">
      <c r="A198" s="30"/>
      <c r="B198" s="30"/>
      <c r="C198" s="30"/>
      <c r="D198" s="30"/>
      <c r="E198" s="30"/>
      <c r="F198" s="30"/>
      <c r="G198" s="30"/>
      <c r="H198" s="30"/>
    </row>
    <row r="199" spans="1:8" x14ac:dyDescent="0.25">
      <c r="A199" s="30"/>
      <c r="B199" s="30"/>
      <c r="C199" s="30"/>
      <c r="D199" s="30"/>
      <c r="E199" s="30"/>
      <c r="F199" s="30"/>
      <c r="G199" s="30"/>
      <c r="H199" s="30"/>
    </row>
    <row r="200" spans="1:8" x14ac:dyDescent="0.25">
      <c r="A200" s="30"/>
      <c r="B200" s="30"/>
      <c r="C200" s="30"/>
      <c r="D200" s="30"/>
      <c r="E200" s="30"/>
      <c r="F200" s="30"/>
      <c r="G200" s="30"/>
      <c r="H200" s="30"/>
    </row>
    <row r="201" spans="1:8" x14ac:dyDescent="0.25">
      <c r="A201" s="30"/>
      <c r="B201" s="30"/>
      <c r="C201" s="30"/>
      <c r="D201" s="30"/>
      <c r="E201" s="30"/>
      <c r="F201" s="30"/>
      <c r="G201" s="30"/>
      <c r="H201" s="30"/>
    </row>
    <row r="202" spans="1:8" x14ac:dyDescent="0.25">
      <c r="A202" s="30"/>
      <c r="B202" s="30"/>
      <c r="C202" s="30"/>
      <c r="D202" s="30"/>
      <c r="E202" s="30"/>
      <c r="F202" s="30"/>
      <c r="G202" s="30"/>
      <c r="H202" s="30"/>
    </row>
    <row r="203" spans="1:8" x14ac:dyDescent="0.25">
      <c r="A203" s="30"/>
      <c r="B203" s="30"/>
      <c r="C203" s="30"/>
      <c r="D203" s="30"/>
      <c r="E203" s="30"/>
      <c r="F203" s="30"/>
      <c r="G203" s="30"/>
      <c r="H203" s="30"/>
    </row>
    <row r="204" spans="1:8" x14ac:dyDescent="0.25">
      <c r="A204" s="30"/>
      <c r="B204" s="30"/>
      <c r="C204" s="30"/>
      <c r="D204" s="30"/>
      <c r="E204" s="30"/>
      <c r="F204" s="30"/>
      <c r="G204" s="30"/>
      <c r="H204" s="30"/>
    </row>
    <row r="205" spans="1:8" x14ac:dyDescent="0.25">
      <c r="A205" s="30"/>
      <c r="B205" s="30"/>
      <c r="C205" s="30"/>
      <c r="D205" s="30"/>
      <c r="E205" s="30"/>
      <c r="F205" s="30"/>
      <c r="G205" s="30"/>
      <c r="H205" s="30"/>
    </row>
    <row r="206" spans="1:8" x14ac:dyDescent="0.25">
      <c r="A206" s="30"/>
      <c r="B206" s="30"/>
      <c r="C206" s="30"/>
      <c r="D206" s="30"/>
      <c r="E206" s="30"/>
      <c r="F206" s="30"/>
      <c r="G206" s="30"/>
      <c r="H206" s="30"/>
    </row>
    <row r="207" spans="1:8" x14ac:dyDescent="0.25">
      <c r="A207" s="30"/>
      <c r="B207" s="30"/>
      <c r="C207" s="30"/>
      <c r="D207" s="30"/>
      <c r="E207" s="30"/>
      <c r="F207" s="30"/>
      <c r="G207" s="30"/>
      <c r="H207" s="30"/>
    </row>
    <row r="208" spans="1:8" x14ac:dyDescent="0.25">
      <c r="A208" s="30"/>
      <c r="B208" s="30"/>
      <c r="C208" s="30"/>
      <c r="D208" s="30"/>
      <c r="E208" s="30"/>
      <c r="F208" s="30"/>
      <c r="G208" s="30"/>
      <c r="H208" s="30"/>
    </row>
    <row r="209" spans="1:8" x14ac:dyDescent="0.25">
      <c r="A209" s="30"/>
      <c r="B209" s="30"/>
      <c r="C209" s="30"/>
      <c r="D209" s="30"/>
      <c r="E209" s="30"/>
      <c r="F209" s="30"/>
      <c r="G209" s="30"/>
      <c r="H209" s="30"/>
    </row>
    <row r="210" spans="1:8" x14ac:dyDescent="0.25">
      <c r="A210" s="30"/>
      <c r="B210" s="30"/>
      <c r="C210" s="30"/>
      <c r="D210" s="30"/>
      <c r="E210" s="30"/>
      <c r="F210" s="30"/>
      <c r="G210" s="30"/>
      <c r="H210" s="30"/>
    </row>
    <row r="211" spans="1:8" x14ac:dyDescent="0.25">
      <c r="A211" s="30"/>
      <c r="B211" s="30"/>
      <c r="C211" s="30"/>
      <c r="D211" s="30"/>
      <c r="E211" s="30"/>
      <c r="F211" s="30"/>
      <c r="G211" s="30"/>
      <c r="H211" s="30"/>
    </row>
    <row r="212" spans="1:8" x14ac:dyDescent="0.25">
      <c r="A212" s="30"/>
      <c r="B212" s="30"/>
      <c r="C212" s="30"/>
      <c r="D212" s="30"/>
      <c r="E212" s="30"/>
      <c r="F212" s="30"/>
      <c r="G212" s="30"/>
      <c r="H212" s="30"/>
    </row>
    <row r="213" spans="1:8" x14ac:dyDescent="0.25">
      <c r="A213" s="30"/>
      <c r="B213" s="30"/>
      <c r="C213" s="30"/>
      <c r="D213" s="30"/>
      <c r="E213" s="30"/>
      <c r="F213" s="30"/>
      <c r="G213" s="30"/>
      <c r="H213" s="30"/>
    </row>
    <row r="214" spans="1:8" x14ac:dyDescent="0.25">
      <c r="A214" s="30"/>
      <c r="B214" s="30"/>
      <c r="C214" s="30"/>
      <c r="D214" s="30"/>
      <c r="E214" s="30"/>
      <c r="F214" s="30"/>
      <c r="G214" s="30"/>
      <c r="H214" s="30"/>
    </row>
    <row r="215" spans="1:8" x14ac:dyDescent="0.25">
      <c r="A215" s="30"/>
      <c r="B215" s="30"/>
      <c r="C215" s="30"/>
      <c r="D215" s="30"/>
      <c r="E215" s="30"/>
      <c r="F215" s="30"/>
      <c r="G215" s="30"/>
      <c r="H215" s="30"/>
    </row>
    <row r="216" spans="1:8" x14ac:dyDescent="0.25">
      <c r="A216" s="30"/>
      <c r="B216" s="30"/>
      <c r="C216" s="30"/>
      <c r="D216" s="30"/>
      <c r="E216" s="30"/>
      <c r="F216" s="30"/>
      <c r="G216" s="30"/>
      <c r="H216" s="30"/>
    </row>
    <row r="217" spans="1:8" x14ac:dyDescent="0.25">
      <c r="A217" s="30"/>
      <c r="B217" s="30"/>
      <c r="C217" s="30"/>
      <c r="D217" s="30"/>
      <c r="E217" s="30"/>
      <c r="F217" s="30"/>
      <c r="G217" s="30"/>
      <c r="H217" s="30"/>
    </row>
    <row r="218" spans="1:8" x14ac:dyDescent="0.25">
      <c r="A218" s="30"/>
      <c r="B218" s="30"/>
      <c r="C218" s="30"/>
      <c r="D218" s="30"/>
      <c r="E218" s="30"/>
      <c r="F218" s="30"/>
      <c r="G218" s="30"/>
      <c r="H218" s="30"/>
    </row>
    <row r="219" spans="1:8" x14ac:dyDescent="0.25">
      <c r="A219" s="30"/>
      <c r="B219" s="30"/>
      <c r="C219" s="30"/>
      <c r="D219" s="30"/>
      <c r="E219" s="30"/>
      <c r="F219" s="30"/>
      <c r="G219" s="30"/>
      <c r="H219" s="30"/>
    </row>
    <row r="220" spans="1:8" x14ac:dyDescent="0.25">
      <c r="A220" s="30"/>
      <c r="B220" s="30"/>
      <c r="C220" s="30"/>
      <c r="D220" s="30"/>
      <c r="E220" s="30"/>
      <c r="F220" s="30"/>
      <c r="G220" s="30"/>
      <c r="H220" s="30"/>
    </row>
    <row r="221" spans="1:8" x14ac:dyDescent="0.25">
      <c r="A221" s="30"/>
      <c r="B221" s="30"/>
      <c r="C221" s="30"/>
      <c r="D221" s="30"/>
      <c r="E221" s="30"/>
      <c r="F221" s="30"/>
      <c r="G221" s="30"/>
      <c r="H221" s="30"/>
    </row>
    <row r="222" spans="1:8" x14ac:dyDescent="0.25">
      <c r="A222" s="30"/>
      <c r="B222" s="30"/>
      <c r="C222" s="30"/>
      <c r="D222" s="30"/>
      <c r="E222" s="30"/>
      <c r="F222" s="30"/>
      <c r="G222" s="30"/>
      <c r="H222" s="30"/>
    </row>
    <row r="223" spans="1:8" x14ac:dyDescent="0.25">
      <c r="A223" s="30"/>
      <c r="B223" s="30"/>
      <c r="C223" s="30"/>
      <c r="D223" s="30"/>
      <c r="E223" s="30"/>
      <c r="F223" s="30"/>
      <c r="G223" s="30"/>
      <c r="H223" s="30"/>
    </row>
    <row r="224" spans="1:8" x14ac:dyDescent="0.25">
      <c r="A224" s="30"/>
      <c r="B224" s="30"/>
      <c r="C224" s="30"/>
      <c r="D224" s="30"/>
      <c r="E224" s="30"/>
      <c r="F224" s="30"/>
      <c r="G224" s="30"/>
      <c r="H224" s="30"/>
    </row>
    <row r="225" spans="1:8" x14ac:dyDescent="0.25">
      <c r="A225" s="30"/>
      <c r="B225" s="30"/>
      <c r="C225" s="30"/>
      <c r="D225" s="30"/>
      <c r="E225" s="30"/>
      <c r="F225" s="30"/>
      <c r="G225" s="30"/>
      <c r="H225" s="30"/>
    </row>
    <row r="226" spans="1:8" x14ac:dyDescent="0.25">
      <c r="A226" s="30"/>
      <c r="B226" s="30"/>
      <c r="C226" s="30"/>
      <c r="D226" s="30"/>
      <c r="E226" s="30"/>
      <c r="F226" s="30"/>
      <c r="G226" s="30"/>
      <c r="H226" s="30"/>
    </row>
    <row r="227" spans="1:8" x14ac:dyDescent="0.25">
      <c r="A227" s="30"/>
      <c r="B227" s="30"/>
      <c r="C227" s="30"/>
      <c r="D227" s="30"/>
      <c r="E227" s="30"/>
      <c r="F227" s="30"/>
      <c r="G227" s="30"/>
      <c r="H227" s="30"/>
    </row>
    <row r="228" spans="1:8" x14ac:dyDescent="0.25">
      <c r="A228" s="30"/>
      <c r="B228" s="30"/>
      <c r="C228" s="30"/>
      <c r="D228" s="30"/>
      <c r="E228" s="30"/>
      <c r="F228" s="30"/>
      <c r="G228" s="30"/>
      <c r="H228" s="30"/>
    </row>
    <row r="229" spans="1:8" x14ac:dyDescent="0.25">
      <c r="A229" s="30"/>
      <c r="B229" s="30"/>
      <c r="C229" s="30"/>
      <c r="D229" s="30"/>
      <c r="E229" s="30"/>
      <c r="F229" s="30"/>
      <c r="G229" s="30"/>
      <c r="H229" s="30"/>
    </row>
    <row r="230" spans="1:8" x14ac:dyDescent="0.25">
      <c r="A230" s="30"/>
      <c r="B230" s="30"/>
      <c r="C230" s="30"/>
      <c r="D230" s="30"/>
      <c r="E230" s="30"/>
      <c r="F230" s="30"/>
      <c r="G230" s="30"/>
      <c r="H230" s="30"/>
    </row>
    <row r="231" spans="1:8" x14ac:dyDescent="0.25">
      <c r="A231" s="30"/>
      <c r="B231" s="30"/>
      <c r="C231" s="30"/>
      <c r="D231" s="30"/>
      <c r="E231" s="30"/>
      <c r="F231" s="30"/>
      <c r="G231" s="30"/>
      <c r="H231" s="30"/>
    </row>
    <row r="232" spans="1:8" x14ac:dyDescent="0.25">
      <c r="A232" s="30"/>
      <c r="B232" s="30"/>
      <c r="C232" s="30"/>
      <c r="D232" s="30"/>
      <c r="E232" s="30"/>
      <c r="F232" s="30"/>
      <c r="G232" s="30"/>
      <c r="H232" s="30"/>
    </row>
    <row r="233" spans="1:8" x14ac:dyDescent="0.25">
      <c r="A233" s="30"/>
      <c r="B233" s="30"/>
      <c r="C233" s="30"/>
      <c r="D233" s="30"/>
      <c r="E233" s="30"/>
      <c r="F233" s="30"/>
      <c r="G233" s="30"/>
      <c r="H233" s="30"/>
    </row>
    <row r="234" spans="1:8" x14ac:dyDescent="0.25">
      <c r="A234" s="30"/>
      <c r="B234" s="30"/>
      <c r="C234" s="30"/>
      <c r="D234" s="30"/>
      <c r="E234" s="30"/>
      <c r="F234" s="30"/>
      <c r="G234" s="30"/>
      <c r="H234" s="30"/>
    </row>
    <row r="235" spans="1:8" x14ac:dyDescent="0.25">
      <c r="A235" s="30"/>
      <c r="B235" s="30"/>
      <c r="C235" s="30"/>
      <c r="D235" s="30"/>
      <c r="E235" s="30"/>
      <c r="F235" s="30"/>
      <c r="G235" s="30"/>
      <c r="H235" s="30"/>
    </row>
    <row r="236" spans="1:8" x14ac:dyDescent="0.25">
      <c r="A236" s="30"/>
      <c r="B236" s="30"/>
      <c r="C236" s="30"/>
      <c r="D236" s="30"/>
      <c r="E236" s="30"/>
      <c r="F236" s="30"/>
      <c r="G236" s="30"/>
      <c r="H236" s="30"/>
    </row>
    <row r="237" spans="1:8" x14ac:dyDescent="0.25">
      <c r="A237" s="30"/>
      <c r="B237" s="30"/>
      <c r="C237" s="30"/>
      <c r="D237" s="30"/>
      <c r="E237" s="30"/>
      <c r="F237" s="30"/>
      <c r="G237" s="30"/>
      <c r="H237" s="30"/>
    </row>
    <row r="238" spans="1:8" x14ac:dyDescent="0.25">
      <c r="A238" s="30"/>
      <c r="B238" s="30"/>
      <c r="C238" s="30"/>
      <c r="D238" s="30"/>
      <c r="E238" s="30"/>
      <c r="F238" s="30"/>
      <c r="G238" s="30"/>
      <c r="H238" s="30"/>
    </row>
    <row r="239" spans="1:8" x14ac:dyDescent="0.25">
      <c r="A239" s="30"/>
      <c r="B239" s="30"/>
      <c r="C239" s="30"/>
      <c r="D239" s="30"/>
      <c r="E239" s="30"/>
      <c r="F239" s="30"/>
      <c r="G239" s="30"/>
      <c r="H239" s="30"/>
    </row>
    <row r="240" spans="1:8" x14ac:dyDescent="0.25">
      <c r="A240" s="30"/>
      <c r="B240" s="30"/>
      <c r="C240" s="30"/>
      <c r="D240" s="30"/>
      <c r="E240" s="30"/>
      <c r="F240" s="30"/>
      <c r="G240" s="30"/>
      <c r="H240" s="30"/>
    </row>
    <row r="241" spans="1:8" x14ac:dyDescent="0.25">
      <c r="A241" s="30"/>
      <c r="B241" s="30"/>
      <c r="C241" s="30"/>
      <c r="D241" s="30"/>
      <c r="E241" s="30"/>
      <c r="F241" s="30"/>
      <c r="G241" s="30"/>
      <c r="H241" s="30"/>
    </row>
    <row r="242" spans="1:8" x14ac:dyDescent="0.25">
      <c r="A242" s="30"/>
      <c r="B242" s="30"/>
      <c r="C242" s="30"/>
      <c r="D242" s="30"/>
      <c r="E242" s="30"/>
      <c r="F242" s="30"/>
      <c r="G242" s="30"/>
      <c r="H242" s="30"/>
    </row>
    <row r="243" spans="1:8" x14ac:dyDescent="0.25">
      <c r="A243" s="30"/>
      <c r="B243" s="30"/>
      <c r="C243" s="30"/>
      <c r="D243" s="30"/>
      <c r="E243" s="30"/>
      <c r="F243" s="30"/>
      <c r="G243" s="30"/>
      <c r="H243" s="30"/>
    </row>
    <row r="244" spans="1:8" x14ac:dyDescent="0.25">
      <c r="A244" s="30"/>
      <c r="B244" s="30"/>
      <c r="C244" s="30"/>
      <c r="D244" s="30"/>
      <c r="E244" s="30"/>
      <c r="F244" s="30"/>
      <c r="G244" s="30"/>
      <c r="H244" s="30"/>
    </row>
    <row r="245" spans="1:8" x14ac:dyDescent="0.25">
      <c r="A245" s="30"/>
      <c r="B245" s="30"/>
      <c r="C245" s="30"/>
      <c r="D245" s="30"/>
      <c r="E245" s="30"/>
      <c r="F245" s="30"/>
      <c r="G245" s="30"/>
      <c r="H245" s="30"/>
    </row>
    <row r="246" spans="1:8" x14ac:dyDescent="0.25">
      <c r="A246" s="30"/>
      <c r="B246" s="30"/>
      <c r="C246" s="30"/>
      <c r="D246" s="30"/>
      <c r="E246" s="30"/>
      <c r="F246" s="30"/>
      <c r="G246" s="30"/>
      <c r="H246" s="30"/>
    </row>
    <row r="247" spans="1:8" x14ac:dyDescent="0.25">
      <c r="A247" s="30"/>
      <c r="B247" s="30"/>
      <c r="C247" s="30"/>
      <c r="D247" s="30"/>
      <c r="E247" s="30"/>
      <c r="F247" s="30"/>
      <c r="G247" s="30"/>
      <c r="H247" s="30"/>
    </row>
    <row r="248" spans="1:8" x14ac:dyDescent="0.25">
      <c r="A248" s="30"/>
      <c r="B248" s="30"/>
      <c r="C248" s="30"/>
      <c r="D248" s="30"/>
      <c r="E248" s="30"/>
      <c r="F248" s="30"/>
      <c r="G248" s="30"/>
      <c r="H248" s="30"/>
    </row>
    <row r="249" spans="1:8" x14ac:dyDescent="0.25">
      <c r="A249" s="30"/>
      <c r="B249" s="30"/>
      <c r="C249" s="30"/>
      <c r="D249" s="30"/>
      <c r="E249" s="30"/>
      <c r="F249" s="30"/>
      <c r="G249" s="30"/>
      <c r="H249" s="30"/>
    </row>
    <row r="250" spans="1:8" x14ac:dyDescent="0.25">
      <c r="A250" s="30"/>
      <c r="B250" s="30"/>
      <c r="C250" s="30"/>
      <c r="D250" s="30"/>
      <c r="E250" s="30"/>
      <c r="F250" s="30"/>
      <c r="G250" s="30"/>
      <c r="H250" s="30"/>
    </row>
    <row r="251" spans="1:8" x14ac:dyDescent="0.25">
      <c r="A251" s="30"/>
      <c r="B251" s="30"/>
      <c r="C251" s="30"/>
      <c r="D251" s="30"/>
      <c r="E251" s="30"/>
      <c r="F251" s="30"/>
      <c r="G251" s="30"/>
      <c r="H251" s="30"/>
    </row>
    <row r="252" spans="1:8" x14ac:dyDescent="0.25">
      <c r="A252" s="30"/>
      <c r="B252" s="30"/>
      <c r="C252" s="30"/>
      <c r="D252" s="30"/>
      <c r="E252" s="30"/>
      <c r="F252" s="30"/>
      <c r="G252" s="30"/>
      <c r="H252" s="30"/>
    </row>
    <row r="253" spans="1:8" x14ac:dyDescent="0.25">
      <c r="A253" s="30"/>
      <c r="B253" s="30"/>
      <c r="C253" s="30"/>
      <c r="D253" s="30"/>
      <c r="E253" s="30"/>
      <c r="F253" s="30"/>
      <c r="G253" s="30"/>
      <c r="H253" s="30"/>
    </row>
    <row r="254" spans="1:8" x14ac:dyDescent="0.25">
      <c r="A254" s="30"/>
      <c r="B254" s="30"/>
      <c r="C254" s="30"/>
      <c r="D254" s="30"/>
      <c r="E254" s="30"/>
      <c r="F254" s="30"/>
      <c r="G254" s="30"/>
      <c r="H254" s="30"/>
    </row>
    <row r="255" spans="1:8" x14ac:dyDescent="0.25">
      <c r="A255" s="30"/>
      <c r="B255" s="30"/>
      <c r="C255" s="30"/>
      <c r="D255" s="30"/>
      <c r="E255" s="30"/>
      <c r="F255" s="30"/>
      <c r="G255" s="30"/>
      <c r="H255" s="30"/>
    </row>
    <row r="256" spans="1:8" x14ac:dyDescent="0.25">
      <c r="A256" s="30"/>
      <c r="B256" s="30"/>
      <c r="C256" s="30"/>
      <c r="D256" s="30"/>
      <c r="E256" s="30"/>
      <c r="F256" s="30"/>
      <c r="G256" s="30"/>
      <c r="H256" s="30"/>
    </row>
    <row r="257" spans="1:8" x14ac:dyDescent="0.25">
      <c r="A257" s="30"/>
      <c r="B257" s="30"/>
      <c r="C257" s="30"/>
      <c r="D257" s="30"/>
      <c r="E257" s="30"/>
      <c r="F257" s="30"/>
      <c r="G257" s="30"/>
      <c r="H257" s="30"/>
    </row>
    <row r="258" spans="1:8" x14ac:dyDescent="0.25">
      <c r="A258" s="30"/>
      <c r="B258" s="30"/>
      <c r="C258" s="30"/>
      <c r="D258" s="30"/>
      <c r="E258" s="30"/>
      <c r="F258" s="30"/>
      <c r="G258" s="30"/>
      <c r="H258" s="30"/>
    </row>
    <row r="259" spans="1:8" x14ac:dyDescent="0.25">
      <c r="A259" s="30"/>
      <c r="B259" s="30"/>
      <c r="C259" s="30"/>
      <c r="D259" s="30"/>
      <c r="E259" s="30"/>
      <c r="F259" s="30"/>
      <c r="G259" s="30"/>
      <c r="H259" s="30"/>
    </row>
    <row r="260" spans="1:8" x14ac:dyDescent="0.25">
      <c r="A260" s="30"/>
      <c r="B260" s="30"/>
      <c r="C260" s="30"/>
      <c r="D260" s="30"/>
      <c r="E260" s="30"/>
      <c r="F260" s="30"/>
      <c r="G260" s="30"/>
      <c r="H260" s="30"/>
    </row>
    <row r="261" spans="1:8" x14ac:dyDescent="0.25">
      <c r="A261" s="30"/>
      <c r="B261" s="30"/>
      <c r="C261" s="30"/>
      <c r="D261" s="30"/>
      <c r="E261" s="30"/>
      <c r="F261" s="30"/>
      <c r="G261" s="30"/>
      <c r="H261" s="30"/>
    </row>
    <row r="262" spans="1:8" x14ac:dyDescent="0.25">
      <c r="A262" s="30"/>
      <c r="B262" s="30"/>
      <c r="C262" s="30"/>
      <c r="D262" s="30"/>
      <c r="E262" s="30"/>
      <c r="F262" s="30"/>
      <c r="G262" s="30"/>
      <c r="H262" s="30"/>
    </row>
    <row r="263" spans="1:8" x14ac:dyDescent="0.25">
      <c r="A263" s="30"/>
      <c r="B263" s="30"/>
      <c r="C263" s="30"/>
      <c r="D263" s="30"/>
      <c r="E263" s="30"/>
      <c r="F263" s="30"/>
      <c r="G263" s="30"/>
      <c r="H263" s="30"/>
    </row>
    <row r="264" spans="1:8" x14ac:dyDescent="0.25">
      <c r="A264" s="30"/>
      <c r="B264" s="30"/>
      <c r="C264" s="30"/>
      <c r="D264" s="30"/>
      <c r="E264" s="30"/>
      <c r="F264" s="30"/>
      <c r="G264" s="30"/>
      <c r="H264" s="30"/>
    </row>
    <row r="265" spans="1:8" x14ac:dyDescent="0.25">
      <c r="A265" s="30"/>
      <c r="B265" s="30"/>
      <c r="C265" s="30"/>
      <c r="D265" s="30"/>
      <c r="E265" s="30"/>
      <c r="F265" s="30"/>
      <c r="G265" s="30"/>
      <c r="H265" s="30"/>
    </row>
    <row r="266" spans="1:8" x14ac:dyDescent="0.25">
      <c r="A266" s="30"/>
      <c r="B266" s="30"/>
      <c r="C266" s="30"/>
      <c r="D266" s="30"/>
      <c r="E266" s="30"/>
      <c r="F266" s="30"/>
      <c r="G266" s="30"/>
      <c r="H266" s="30"/>
    </row>
    <row r="267" spans="1:8" x14ac:dyDescent="0.25">
      <c r="A267" s="30"/>
      <c r="B267" s="30"/>
      <c r="C267" s="30"/>
      <c r="D267" s="30"/>
      <c r="E267" s="30"/>
      <c r="F267" s="30"/>
      <c r="G267" s="30"/>
      <c r="H267" s="30"/>
    </row>
    <row r="268" spans="1:8" x14ac:dyDescent="0.25">
      <c r="A268" s="30"/>
      <c r="B268" s="30"/>
      <c r="C268" s="30"/>
      <c r="D268" s="30"/>
      <c r="E268" s="30"/>
      <c r="F268" s="30"/>
      <c r="G268" s="30"/>
      <c r="H268" s="30"/>
    </row>
    <row r="269" spans="1:8" x14ac:dyDescent="0.25">
      <c r="A269" s="30"/>
      <c r="B269" s="30"/>
      <c r="C269" s="30"/>
      <c r="D269" s="30"/>
      <c r="E269" s="30"/>
      <c r="F269" s="30"/>
      <c r="G269" s="30"/>
      <c r="H269" s="30"/>
    </row>
    <row r="270" spans="1:8" x14ac:dyDescent="0.25">
      <c r="A270" s="30"/>
      <c r="B270" s="30"/>
      <c r="C270" s="30"/>
      <c r="D270" s="30"/>
      <c r="E270" s="30"/>
      <c r="F270" s="30"/>
      <c r="G270" s="30"/>
      <c r="H270" s="30"/>
    </row>
    <row r="271" spans="1:8" x14ac:dyDescent="0.25">
      <c r="A271" s="30"/>
      <c r="B271" s="30"/>
      <c r="C271" s="30"/>
      <c r="D271" s="30"/>
      <c r="E271" s="30"/>
      <c r="F271" s="30"/>
      <c r="G271" s="30"/>
      <c r="H271" s="30"/>
    </row>
    <row r="272" spans="1:8" x14ac:dyDescent="0.25">
      <c r="A272" s="30"/>
      <c r="B272" s="30"/>
      <c r="C272" s="30"/>
      <c r="D272" s="30"/>
      <c r="E272" s="30"/>
      <c r="F272" s="30"/>
      <c r="G272" s="30"/>
      <c r="H272" s="30"/>
    </row>
    <row r="273" spans="1:8" x14ac:dyDescent="0.25">
      <c r="A273" s="30"/>
      <c r="B273" s="30"/>
      <c r="C273" s="30"/>
      <c r="D273" s="30"/>
      <c r="E273" s="30"/>
      <c r="F273" s="30"/>
      <c r="G273" s="30"/>
      <c r="H273" s="30"/>
    </row>
    <row r="274" spans="1:8" x14ac:dyDescent="0.25">
      <c r="A274" s="30"/>
      <c r="B274" s="30"/>
      <c r="C274" s="30"/>
      <c r="D274" s="30"/>
      <c r="E274" s="30"/>
      <c r="F274" s="30"/>
      <c r="G274" s="30"/>
      <c r="H274" s="30"/>
    </row>
    <row r="275" spans="1:8" x14ac:dyDescent="0.25">
      <c r="A275" s="30"/>
      <c r="B275" s="30"/>
      <c r="C275" s="30"/>
      <c r="D275" s="30"/>
      <c r="E275" s="30"/>
      <c r="F275" s="30"/>
      <c r="G275" s="30"/>
      <c r="H275" s="30"/>
    </row>
    <row r="276" spans="1:8" x14ac:dyDescent="0.25">
      <c r="A276" s="30"/>
      <c r="B276" s="30"/>
      <c r="C276" s="30"/>
      <c r="D276" s="30"/>
      <c r="E276" s="30"/>
      <c r="F276" s="30"/>
      <c r="G276" s="30"/>
      <c r="H276" s="30"/>
    </row>
    <row r="277" spans="1:8" x14ac:dyDescent="0.25">
      <c r="A277" s="30"/>
      <c r="B277" s="30"/>
      <c r="C277" s="30"/>
      <c r="D277" s="30"/>
      <c r="E277" s="30"/>
      <c r="F277" s="30"/>
      <c r="G277" s="30"/>
      <c r="H277" s="30"/>
    </row>
    <row r="278" spans="1:8" x14ac:dyDescent="0.25">
      <c r="A278" s="30"/>
      <c r="B278" s="30"/>
      <c r="C278" s="30"/>
      <c r="D278" s="30"/>
      <c r="E278" s="30"/>
      <c r="F278" s="30"/>
      <c r="G278" s="30"/>
      <c r="H278" s="30"/>
    </row>
    <row r="279" spans="1:8" x14ac:dyDescent="0.25">
      <c r="A279" s="30"/>
      <c r="B279" s="30"/>
      <c r="C279" s="30"/>
      <c r="D279" s="30"/>
      <c r="E279" s="30"/>
      <c r="F279" s="30"/>
      <c r="G279" s="30"/>
      <c r="H279" s="30"/>
    </row>
    <row r="280" spans="1:8" x14ac:dyDescent="0.25">
      <c r="A280" s="30"/>
      <c r="B280" s="30"/>
      <c r="C280" s="30"/>
      <c r="D280" s="30"/>
      <c r="E280" s="30"/>
      <c r="F280" s="30"/>
      <c r="G280" s="30"/>
      <c r="H280" s="30"/>
    </row>
    <row r="281" spans="1:8" x14ac:dyDescent="0.25">
      <c r="A281" s="30"/>
      <c r="B281" s="30"/>
      <c r="C281" s="30"/>
      <c r="D281" s="30"/>
      <c r="E281" s="30"/>
      <c r="F281" s="30"/>
      <c r="G281" s="30"/>
      <c r="H281" s="30"/>
    </row>
    <row r="282" spans="1:8" x14ac:dyDescent="0.25">
      <c r="A282" s="30"/>
      <c r="B282" s="30"/>
      <c r="C282" s="30"/>
      <c r="D282" s="30"/>
      <c r="E282" s="30"/>
      <c r="F282" s="30"/>
      <c r="G282" s="30"/>
      <c r="H282" s="30"/>
    </row>
    <row r="283" spans="1:8" x14ac:dyDescent="0.25">
      <c r="A283" s="30"/>
      <c r="B283" s="30"/>
      <c r="C283" s="30"/>
      <c r="D283" s="30"/>
      <c r="E283" s="30"/>
      <c r="F283" s="30"/>
      <c r="G283" s="30"/>
      <c r="H283" s="30"/>
    </row>
    <row r="284" spans="1:8" x14ac:dyDescent="0.25">
      <c r="A284" s="30"/>
      <c r="B284" s="30"/>
      <c r="C284" s="30"/>
      <c r="D284" s="30"/>
      <c r="E284" s="30"/>
      <c r="F284" s="30"/>
      <c r="G284" s="30"/>
      <c r="H284" s="30"/>
    </row>
    <row r="285" spans="1:8" x14ac:dyDescent="0.25">
      <c r="A285" s="30"/>
      <c r="B285" s="30"/>
      <c r="C285" s="30"/>
      <c r="D285" s="30"/>
      <c r="E285" s="30"/>
      <c r="F285" s="30"/>
      <c r="G285" s="30"/>
      <c r="H285" s="30"/>
    </row>
    <row r="286" spans="1:8" x14ac:dyDescent="0.25">
      <c r="A286" s="30"/>
      <c r="B286" s="30"/>
      <c r="C286" s="30"/>
      <c r="D286" s="30"/>
      <c r="E286" s="30"/>
      <c r="F286" s="30"/>
      <c r="G286" s="30"/>
      <c r="H286" s="30"/>
    </row>
    <row r="287" spans="1:8" x14ac:dyDescent="0.25">
      <c r="A287" s="30"/>
      <c r="B287" s="30"/>
      <c r="C287" s="30"/>
      <c r="D287" s="30"/>
      <c r="E287" s="30"/>
      <c r="F287" s="30"/>
      <c r="G287" s="30"/>
      <c r="H287" s="30"/>
    </row>
    <row r="288" spans="1:8" x14ac:dyDescent="0.25">
      <c r="A288" s="30"/>
      <c r="B288" s="30"/>
      <c r="C288" s="30"/>
      <c r="D288" s="30"/>
      <c r="E288" s="30"/>
      <c r="F288" s="30"/>
      <c r="G288" s="30"/>
      <c r="H288" s="30"/>
    </row>
    <row r="289" spans="1:8" x14ac:dyDescent="0.25">
      <c r="A289" s="30"/>
      <c r="B289" s="30"/>
      <c r="C289" s="30"/>
      <c r="D289" s="30"/>
      <c r="E289" s="30"/>
      <c r="F289" s="30"/>
      <c r="G289" s="30"/>
      <c r="H289" s="30"/>
    </row>
    <row r="290" spans="1:8" x14ac:dyDescent="0.25">
      <c r="A290" s="30"/>
      <c r="B290" s="30"/>
      <c r="C290" s="30"/>
      <c r="D290" s="30"/>
      <c r="E290" s="30"/>
      <c r="F290" s="30"/>
      <c r="G290" s="30"/>
      <c r="H290" s="30"/>
    </row>
    <row r="291" spans="1:8" x14ac:dyDescent="0.25">
      <c r="A291" s="30"/>
      <c r="B291" s="30"/>
      <c r="C291" s="30"/>
      <c r="D291" s="30"/>
      <c r="E291" s="30"/>
      <c r="F291" s="30"/>
      <c r="G291" s="30"/>
      <c r="H291" s="30"/>
    </row>
    <row r="292" spans="1:8" x14ac:dyDescent="0.25">
      <c r="A292" s="30"/>
      <c r="B292" s="30"/>
      <c r="C292" s="30"/>
      <c r="D292" s="30"/>
      <c r="E292" s="30"/>
      <c r="F292" s="30"/>
      <c r="G292" s="30"/>
      <c r="H292" s="30"/>
    </row>
    <row r="293" spans="1:8" x14ac:dyDescent="0.25">
      <c r="A293" s="30"/>
      <c r="B293" s="30"/>
      <c r="C293" s="30"/>
      <c r="D293" s="30"/>
      <c r="E293" s="30"/>
      <c r="F293" s="30"/>
      <c r="G293" s="30"/>
      <c r="H293" s="30"/>
    </row>
    <row r="294" spans="1:8" x14ac:dyDescent="0.25">
      <c r="A294" s="30"/>
      <c r="B294" s="30"/>
      <c r="C294" s="30"/>
      <c r="D294" s="30"/>
      <c r="E294" s="30"/>
      <c r="F294" s="30"/>
      <c r="G294" s="30"/>
      <c r="H294" s="30"/>
    </row>
    <row r="295" spans="1:8" x14ac:dyDescent="0.25">
      <c r="A295" s="30"/>
      <c r="B295" s="30"/>
      <c r="C295" s="30"/>
      <c r="D295" s="30"/>
      <c r="E295" s="30"/>
      <c r="F295" s="30"/>
      <c r="G295" s="30"/>
      <c r="H295" s="30"/>
    </row>
    <row r="296" spans="1:8" x14ac:dyDescent="0.25">
      <c r="A296" s="30"/>
      <c r="B296" s="30"/>
      <c r="C296" s="30"/>
      <c r="D296" s="30"/>
      <c r="E296" s="30"/>
      <c r="F296" s="30"/>
      <c r="G296" s="30"/>
      <c r="H296" s="30"/>
    </row>
    <row r="297" spans="1:8" x14ac:dyDescent="0.25">
      <c r="A297" s="30"/>
      <c r="B297" s="30"/>
      <c r="C297" s="30"/>
      <c r="D297" s="30"/>
      <c r="E297" s="30"/>
      <c r="F297" s="30"/>
      <c r="G297" s="30"/>
      <c r="H297" s="30"/>
    </row>
    <row r="298" spans="1:8" x14ac:dyDescent="0.25">
      <c r="A298" s="30"/>
      <c r="B298" s="30"/>
      <c r="C298" s="30"/>
      <c r="D298" s="30"/>
      <c r="E298" s="30"/>
      <c r="F298" s="30"/>
      <c r="G298" s="30"/>
      <c r="H298" s="30"/>
    </row>
    <row r="299" spans="1:8" x14ac:dyDescent="0.25">
      <c r="A299" s="30"/>
      <c r="B299" s="30"/>
      <c r="C299" s="30"/>
      <c r="D299" s="30"/>
      <c r="E299" s="30"/>
      <c r="F299" s="30"/>
      <c r="G299" s="30"/>
      <c r="H299" s="30"/>
    </row>
    <row r="300" spans="1:8" x14ac:dyDescent="0.25">
      <c r="A300" s="30"/>
      <c r="B300" s="30"/>
      <c r="C300" s="30"/>
      <c r="D300" s="30"/>
      <c r="E300" s="30"/>
      <c r="F300" s="30"/>
      <c r="G300" s="30"/>
      <c r="H300" s="30"/>
    </row>
    <row r="301" spans="1:8" x14ac:dyDescent="0.25">
      <c r="A301" s="30"/>
      <c r="B301" s="30"/>
      <c r="C301" s="30"/>
      <c r="D301" s="30"/>
      <c r="E301" s="30"/>
      <c r="F301" s="30"/>
      <c r="G301" s="30"/>
      <c r="H301" s="30"/>
    </row>
    <row r="302" spans="1:8" x14ac:dyDescent="0.25">
      <c r="A302" s="30"/>
      <c r="B302" s="30"/>
      <c r="C302" s="30"/>
      <c r="D302" s="30"/>
      <c r="E302" s="30"/>
      <c r="F302" s="30"/>
      <c r="G302" s="30"/>
      <c r="H302" s="30"/>
    </row>
    <row r="303" spans="1:8" x14ac:dyDescent="0.25">
      <c r="A303" s="30"/>
      <c r="B303" s="30"/>
      <c r="C303" s="30"/>
      <c r="D303" s="30"/>
      <c r="E303" s="30"/>
      <c r="F303" s="30"/>
      <c r="G303" s="30"/>
      <c r="H303" s="30"/>
    </row>
    <row r="304" spans="1:8" x14ac:dyDescent="0.25">
      <c r="A304" s="30"/>
      <c r="B304" s="30"/>
      <c r="C304" s="30"/>
      <c r="D304" s="30"/>
      <c r="E304" s="30"/>
      <c r="F304" s="30"/>
      <c r="G304" s="30"/>
      <c r="H304" s="30"/>
    </row>
    <row r="305" spans="1:8" x14ac:dyDescent="0.25">
      <c r="A305" s="30"/>
      <c r="B305" s="30"/>
      <c r="C305" s="30"/>
      <c r="D305" s="30"/>
      <c r="E305" s="30"/>
      <c r="F305" s="30"/>
      <c r="G305" s="30"/>
      <c r="H305" s="30"/>
    </row>
    <row r="306" spans="1:8" x14ac:dyDescent="0.25">
      <c r="A306" s="30"/>
      <c r="B306" s="30"/>
      <c r="C306" s="30"/>
      <c r="D306" s="30"/>
      <c r="E306" s="30"/>
      <c r="F306" s="30"/>
      <c r="G306" s="30"/>
      <c r="H306" s="30"/>
    </row>
    <row r="307" spans="1:8" x14ac:dyDescent="0.25">
      <c r="A307" s="30"/>
      <c r="B307" s="30"/>
      <c r="C307" s="30"/>
      <c r="D307" s="30"/>
      <c r="E307" s="30"/>
      <c r="F307" s="30"/>
      <c r="G307" s="30"/>
      <c r="H307" s="30"/>
    </row>
    <row r="308" spans="1:8" x14ac:dyDescent="0.25">
      <c r="A308" s="30"/>
      <c r="B308" s="30"/>
      <c r="C308" s="30"/>
      <c r="D308" s="30"/>
      <c r="E308" s="30"/>
      <c r="F308" s="30"/>
      <c r="G308" s="30"/>
      <c r="H308" s="30"/>
    </row>
    <row r="309" spans="1:8" x14ac:dyDescent="0.25">
      <c r="A309" s="30"/>
      <c r="B309" s="30"/>
      <c r="C309" s="30"/>
      <c r="D309" s="30"/>
      <c r="E309" s="30"/>
      <c r="F309" s="30"/>
      <c r="G309" s="30"/>
      <c r="H309" s="30"/>
    </row>
    <row r="310" spans="1:8" x14ac:dyDescent="0.25">
      <c r="A310" s="30"/>
      <c r="B310" s="30"/>
      <c r="C310" s="30"/>
      <c r="D310" s="30"/>
      <c r="E310" s="30"/>
      <c r="F310" s="30"/>
      <c r="G310" s="30"/>
      <c r="H310" s="30"/>
    </row>
    <row r="311" spans="1:8" x14ac:dyDescent="0.25">
      <c r="A311" s="30"/>
      <c r="B311" s="30"/>
      <c r="C311" s="30"/>
      <c r="D311" s="30"/>
      <c r="E311" s="30"/>
      <c r="F311" s="30"/>
      <c r="G311" s="30"/>
      <c r="H311" s="30"/>
    </row>
    <row r="312" spans="1:8" x14ac:dyDescent="0.25">
      <c r="A312" s="30"/>
      <c r="B312" s="30"/>
      <c r="C312" s="30"/>
      <c r="D312" s="30"/>
      <c r="E312" s="30"/>
      <c r="F312" s="30"/>
      <c r="G312" s="30"/>
      <c r="H312" s="30"/>
    </row>
    <row r="313" spans="1:8" x14ac:dyDescent="0.25">
      <c r="A313" s="30"/>
      <c r="B313" s="30"/>
      <c r="C313" s="30"/>
      <c r="D313" s="30"/>
      <c r="E313" s="30"/>
      <c r="F313" s="30"/>
      <c r="G313" s="30"/>
      <c r="H313" s="30"/>
    </row>
    <row r="314" spans="1:8" x14ac:dyDescent="0.25">
      <c r="A314" s="30"/>
      <c r="B314" s="30"/>
      <c r="C314" s="30"/>
      <c r="D314" s="30"/>
      <c r="E314" s="30"/>
      <c r="F314" s="30"/>
      <c r="G314" s="30"/>
      <c r="H314" s="30"/>
    </row>
    <row r="315" spans="1:8" x14ac:dyDescent="0.25">
      <c r="A315" s="30"/>
      <c r="B315" s="30"/>
      <c r="C315" s="30"/>
      <c r="D315" s="30"/>
      <c r="E315" s="30"/>
      <c r="F315" s="30"/>
      <c r="G315" s="30"/>
      <c r="H315" s="30"/>
    </row>
    <row r="316" spans="1:8" x14ac:dyDescent="0.25">
      <c r="A316" s="30"/>
      <c r="B316" s="30"/>
      <c r="C316" s="30"/>
      <c r="D316" s="30"/>
      <c r="E316" s="30"/>
      <c r="F316" s="30"/>
      <c r="G316" s="30"/>
      <c r="H316" s="30"/>
    </row>
    <row r="317" spans="1:8" x14ac:dyDescent="0.25">
      <c r="A317" s="30"/>
      <c r="B317" s="30"/>
      <c r="C317" s="30"/>
      <c r="D317" s="30"/>
      <c r="E317" s="30"/>
      <c r="F317" s="30"/>
      <c r="G317" s="30"/>
      <c r="H317" s="30"/>
    </row>
    <row r="318" spans="1:8" x14ac:dyDescent="0.25">
      <c r="A318" s="30"/>
      <c r="B318" s="30"/>
      <c r="C318" s="30"/>
      <c r="D318" s="30"/>
      <c r="E318" s="30"/>
      <c r="F318" s="30"/>
      <c r="G318" s="30"/>
      <c r="H318" s="30"/>
    </row>
    <row r="319" spans="1:8" x14ac:dyDescent="0.25">
      <c r="A319" s="30"/>
      <c r="B319" s="30"/>
      <c r="C319" s="30"/>
      <c r="D319" s="30"/>
      <c r="E319" s="30"/>
      <c r="F319" s="30"/>
      <c r="G319" s="30"/>
      <c r="H319" s="30"/>
    </row>
    <row r="320" spans="1:8" x14ac:dyDescent="0.25">
      <c r="A320" s="30"/>
      <c r="B320" s="30"/>
      <c r="C320" s="30"/>
      <c r="D320" s="30"/>
      <c r="E320" s="30"/>
      <c r="F320" s="30"/>
      <c r="G320" s="30"/>
      <c r="H320" s="30"/>
    </row>
    <row r="321" spans="1:8" x14ac:dyDescent="0.25">
      <c r="A321" s="30"/>
      <c r="B321" s="30"/>
      <c r="C321" s="30"/>
      <c r="D321" s="30"/>
      <c r="E321" s="30"/>
      <c r="F321" s="30"/>
      <c r="G321" s="30"/>
      <c r="H321" s="30"/>
    </row>
    <row r="322" spans="1:8" x14ac:dyDescent="0.25">
      <c r="A322" s="30"/>
      <c r="B322" s="30"/>
      <c r="C322" s="30"/>
      <c r="D322" s="30"/>
      <c r="E322" s="30"/>
      <c r="F322" s="30"/>
      <c r="G322" s="30"/>
      <c r="H322" s="30"/>
    </row>
    <row r="323" spans="1:8" x14ac:dyDescent="0.25">
      <c r="A323" s="30"/>
      <c r="B323" s="30"/>
      <c r="C323" s="30"/>
      <c r="D323" s="30"/>
      <c r="E323" s="30"/>
      <c r="F323" s="30"/>
      <c r="G323" s="30"/>
      <c r="H323" s="30"/>
    </row>
    <row r="324" spans="1:8" x14ac:dyDescent="0.25">
      <c r="A324" s="30"/>
      <c r="B324" s="30"/>
      <c r="C324" s="30"/>
      <c r="D324" s="30"/>
      <c r="E324" s="30"/>
      <c r="F324" s="30"/>
      <c r="G324" s="30"/>
      <c r="H324" s="30"/>
    </row>
    <row r="325" spans="1:8" x14ac:dyDescent="0.25">
      <c r="A325" s="30"/>
      <c r="B325" s="30"/>
      <c r="C325" s="30"/>
      <c r="D325" s="30"/>
      <c r="E325" s="30"/>
      <c r="F325" s="30"/>
      <c r="G325" s="30"/>
      <c r="H325" s="30"/>
    </row>
    <row r="326" spans="1:8" x14ac:dyDescent="0.25">
      <c r="A326" s="30"/>
      <c r="B326" s="30"/>
      <c r="C326" s="30"/>
      <c r="D326" s="30"/>
      <c r="E326" s="30"/>
      <c r="F326" s="30"/>
      <c r="G326" s="30"/>
      <c r="H326" s="30"/>
    </row>
    <row r="327" spans="1:8" x14ac:dyDescent="0.25">
      <c r="A327" s="30"/>
      <c r="B327" s="30"/>
      <c r="C327" s="30"/>
      <c r="D327" s="30"/>
      <c r="E327" s="30"/>
      <c r="F327" s="30"/>
      <c r="G327" s="30"/>
      <c r="H327" s="30"/>
    </row>
    <row r="328" spans="1:8" x14ac:dyDescent="0.25">
      <c r="A328" s="30"/>
      <c r="B328" s="30"/>
      <c r="C328" s="30"/>
      <c r="D328" s="30"/>
      <c r="E328" s="30"/>
      <c r="F328" s="30"/>
      <c r="G328" s="30"/>
      <c r="H328" s="30"/>
    </row>
    <row r="329" spans="1:8" x14ac:dyDescent="0.25">
      <c r="A329" s="30"/>
      <c r="B329" s="30"/>
      <c r="C329" s="30"/>
      <c r="D329" s="30"/>
      <c r="E329" s="30"/>
      <c r="F329" s="30"/>
      <c r="G329" s="30"/>
      <c r="H329" s="30"/>
    </row>
    <row r="330" spans="1:8" x14ac:dyDescent="0.25">
      <c r="A330" s="30"/>
      <c r="B330" s="30"/>
      <c r="C330" s="30"/>
      <c r="D330" s="30"/>
      <c r="E330" s="30"/>
      <c r="F330" s="30"/>
      <c r="G330" s="30"/>
      <c r="H330" s="30"/>
    </row>
    <row r="331" spans="1:8" x14ac:dyDescent="0.25">
      <c r="A331" s="30"/>
      <c r="B331" s="30"/>
      <c r="C331" s="30"/>
      <c r="D331" s="30"/>
      <c r="E331" s="30"/>
      <c r="F331" s="30"/>
      <c r="G331" s="30"/>
      <c r="H331" s="30"/>
    </row>
    <row r="332" spans="1:8" x14ac:dyDescent="0.25">
      <c r="A332" s="30"/>
      <c r="B332" s="30"/>
      <c r="C332" s="30"/>
      <c r="D332" s="30"/>
      <c r="E332" s="30"/>
      <c r="F332" s="30"/>
      <c r="G332" s="30"/>
      <c r="H332" s="30"/>
    </row>
    <row r="333" spans="1:8" x14ac:dyDescent="0.25">
      <c r="A333" s="30"/>
      <c r="B333" s="30"/>
      <c r="C333" s="30"/>
      <c r="D333" s="30"/>
      <c r="E333" s="30"/>
      <c r="F333" s="30"/>
      <c r="G333" s="30"/>
      <c r="H333" s="30"/>
    </row>
    <row r="334" spans="1:8" x14ac:dyDescent="0.25">
      <c r="A334" s="30"/>
      <c r="B334" s="30"/>
      <c r="C334" s="30"/>
      <c r="D334" s="30"/>
      <c r="E334" s="30"/>
      <c r="F334" s="30"/>
      <c r="G334" s="30"/>
      <c r="H334" s="30"/>
    </row>
    <row r="335" spans="1:8" x14ac:dyDescent="0.25">
      <c r="A335" s="30"/>
      <c r="B335" s="30"/>
      <c r="C335" s="30"/>
      <c r="D335" s="30"/>
      <c r="E335" s="30"/>
      <c r="F335" s="30"/>
      <c r="G335" s="30"/>
      <c r="H335" s="30"/>
    </row>
    <row r="336" spans="1:8" x14ac:dyDescent="0.25">
      <c r="A336" s="30"/>
      <c r="B336" s="30"/>
      <c r="C336" s="30"/>
      <c r="D336" s="30"/>
      <c r="E336" s="30"/>
      <c r="F336" s="30"/>
      <c r="G336" s="30"/>
      <c r="H336" s="30"/>
    </row>
    <row r="337" spans="1:8" x14ac:dyDescent="0.25">
      <c r="A337" s="30"/>
      <c r="B337" s="30"/>
      <c r="C337" s="30"/>
      <c r="D337" s="30"/>
      <c r="E337" s="30"/>
      <c r="F337" s="30"/>
      <c r="G337" s="30"/>
      <c r="H337" s="30"/>
    </row>
    <row r="338" spans="1:8" x14ac:dyDescent="0.25">
      <c r="A338" s="30"/>
      <c r="B338" s="30"/>
      <c r="C338" s="30"/>
      <c r="D338" s="30"/>
      <c r="E338" s="30"/>
      <c r="F338" s="30"/>
      <c r="G338" s="30"/>
      <c r="H338" s="30"/>
    </row>
    <row r="339" spans="1:8" x14ac:dyDescent="0.25">
      <c r="A339" s="30"/>
      <c r="B339" s="30"/>
      <c r="C339" s="30"/>
      <c r="D339" s="30"/>
      <c r="E339" s="30"/>
      <c r="F339" s="30"/>
      <c r="G339" s="30"/>
      <c r="H339" s="30"/>
    </row>
    <row r="340" spans="1:8" x14ac:dyDescent="0.25">
      <c r="A340" s="30"/>
      <c r="B340" s="30"/>
      <c r="C340" s="30"/>
      <c r="D340" s="30"/>
      <c r="E340" s="30"/>
      <c r="F340" s="30"/>
      <c r="G340" s="30"/>
      <c r="H340" s="30"/>
    </row>
    <row r="341" spans="1:8" x14ac:dyDescent="0.25">
      <c r="A341" s="30"/>
      <c r="B341" s="30"/>
      <c r="C341" s="30"/>
      <c r="D341" s="30"/>
      <c r="E341" s="30"/>
      <c r="F341" s="30"/>
      <c r="G341" s="30"/>
      <c r="H341" s="30"/>
    </row>
    <row r="342" spans="1:8" x14ac:dyDescent="0.25">
      <c r="A342" s="30"/>
      <c r="B342" s="30"/>
      <c r="C342" s="30"/>
      <c r="D342" s="30"/>
      <c r="E342" s="30"/>
      <c r="F342" s="30"/>
      <c r="G342" s="30"/>
      <c r="H342" s="30"/>
    </row>
    <row r="343" spans="1:8" x14ac:dyDescent="0.25">
      <c r="A343" s="30"/>
      <c r="B343" s="30"/>
      <c r="C343" s="30"/>
      <c r="D343" s="30"/>
      <c r="E343" s="30"/>
      <c r="F343" s="30"/>
      <c r="G343" s="30"/>
      <c r="H343" s="30"/>
    </row>
    <row r="344" spans="1:8" x14ac:dyDescent="0.25">
      <c r="A344" s="30"/>
      <c r="B344" s="30"/>
      <c r="C344" s="30"/>
      <c r="D344" s="30"/>
      <c r="E344" s="30"/>
      <c r="F344" s="30"/>
      <c r="G344" s="30"/>
      <c r="H344" s="30"/>
    </row>
    <row r="345" spans="1:8" x14ac:dyDescent="0.25">
      <c r="A345" s="30"/>
      <c r="B345" s="30"/>
      <c r="C345" s="30"/>
      <c r="D345" s="30"/>
      <c r="E345" s="30"/>
      <c r="F345" s="30"/>
      <c r="G345" s="30"/>
      <c r="H345" s="30"/>
    </row>
    <row r="346" spans="1:8" x14ac:dyDescent="0.25">
      <c r="A346" s="30"/>
      <c r="B346" s="30"/>
      <c r="C346" s="30"/>
      <c r="D346" s="30"/>
      <c r="E346" s="30"/>
      <c r="F346" s="30"/>
      <c r="G346" s="30"/>
      <c r="H346" s="30"/>
    </row>
    <row r="347" spans="1:8" x14ac:dyDescent="0.25">
      <c r="A347" s="30"/>
      <c r="B347" s="30"/>
      <c r="C347" s="30"/>
      <c r="D347" s="30"/>
      <c r="E347" s="30"/>
      <c r="F347" s="30"/>
      <c r="G347" s="30"/>
      <c r="H347" s="30"/>
    </row>
    <row r="348" spans="1:8" x14ac:dyDescent="0.25">
      <c r="A348" s="30"/>
      <c r="B348" s="30"/>
      <c r="C348" s="30"/>
      <c r="D348" s="30"/>
      <c r="E348" s="30"/>
      <c r="F348" s="30"/>
      <c r="G348" s="30"/>
      <c r="H348" s="30"/>
    </row>
    <row r="349" spans="1:8" x14ac:dyDescent="0.25">
      <c r="A349" s="30"/>
      <c r="B349" s="30"/>
      <c r="C349" s="30"/>
      <c r="D349" s="30"/>
      <c r="E349" s="30"/>
      <c r="F349" s="30"/>
      <c r="G349" s="30"/>
      <c r="H349" s="30"/>
    </row>
    <row r="350" spans="1:8" x14ac:dyDescent="0.25">
      <c r="A350" s="30"/>
      <c r="B350" s="30"/>
      <c r="C350" s="30"/>
      <c r="D350" s="30"/>
      <c r="E350" s="30"/>
      <c r="F350" s="30"/>
      <c r="G350" s="30"/>
      <c r="H350" s="30"/>
    </row>
    <row r="351" spans="1:8" x14ac:dyDescent="0.25">
      <c r="A351" s="30"/>
      <c r="B351" s="30"/>
      <c r="C351" s="30"/>
      <c r="D351" s="30"/>
      <c r="E351" s="30"/>
      <c r="F351" s="30"/>
      <c r="G351" s="30"/>
      <c r="H351" s="30"/>
    </row>
    <row r="352" spans="1:8" x14ac:dyDescent="0.25">
      <c r="A352" s="30"/>
      <c r="B352" s="30"/>
      <c r="C352" s="30"/>
      <c r="D352" s="30"/>
      <c r="E352" s="30"/>
      <c r="F352" s="30"/>
      <c r="G352" s="30"/>
      <c r="H352" s="30"/>
    </row>
    <row r="353" spans="1:8" x14ac:dyDescent="0.25">
      <c r="A353" s="30"/>
      <c r="B353" s="30"/>
      <c r="C353" s="30"/>
      <c r="D353" s="30"/>
      <c r="E353" s="30"/>
      <c r="F353" s="30"/>
      <c r="G353" s="30"/>
      <c r="H353" s="30"/>
    </row>
    <row r="354" spans="1:8" x14ac:dyDescent="0.25">
      <c r="A354" s="30"/>
      <c r="B354" s="30"/>
      <c r="C354" s="30"/>
      <c r="D354" s="30"/>
      <c r="E354" s="30"/>
      <c r="F354" s="30"/>
      <c r="G354" s="30"/>
      <c r="H354" s="30"/>
    </row>
    <row r="355" spans="1:8" x14ac:dyDescent="0.25">
      <c r="A355" s="30"/>
      <c r="B355" s="30"/>
      <c r="C355" s="30"/>
      <c r="D355" s="30"/>
      <c r="E355" s="30"/>
      <c r="F355" s="30"/>
      <c r="G355" s="30"/>
      <c r="H355" s="30"/>
    </row>
    <row r="356" spans="1:8" x14ac:dyDescent="0.25">
      <c r="A356" s="30"/>
      <c r="B356" s="30"/>
      <c r="C356" s="30"/>
      <c r="D356" s="30"/>
      <c r="E356" s="30"/>
      <c r="F356" s="30"/>
      <c r="G356" s="30"/>
      <c r="H356" s="30"/>
    </row>
    <row r="357" spans="1:8" x14ac:dyDescent="0.25">
      <c r="A357" s="30"/>
      <c r="B357" s="30"/>
      <c r="C357" s="30"/>
      <c r="D357" s="30"/>
      <c r="E357" s="30"/>
      <c r="F357" s="30"/>
      <c r="G357" s="30"/>
      <c r="H357" s="30"/>
    </row>
    <row r="358" spans="1:8" x14ac:dyDescent="0.25">
      <c r="A358" s="30"/>
      <c r="B358" s="30"/>
      <c r="C358" s="30"/>
      <c r="D358" s="30"/>
      <c r="E358" s="30"/>
      <c r="F358" s="30"/>
      <c r="G358" s="30"/>
      <c r="H358" s="30"/>
    </row>
    <row r="359" spans="1:8" x14ac:dyDescent="0.25">
      <c r="A359" s="30"/>
      <c r="B359" s="30"/>
      <c r="C359" s="30"/>
      <c r="D359" s="30"/>
      <c r="E359" s="30"/>
      <c r="F359" s="30"/>
      <c r="G359" s="30"/>
      <c r="H359" s="30"/>
    </row>
    <row r="360" spans="1:8" x14ac:dyDescent="0.25">
      <c r="A360" s="30"/>
      <c r="B360" s="30"/>
      <c r="C360" s="30"/>
      <c r="D360" s="30"/>
      <c r="E360" s="30"/>
      <c r="F360" s="30"/>
      <c r="G360" s="30"/>
      <c r="H360" s="30"/>
    </row>
    <row r="361" spans="1:8" x14ac:dyDescent="0.25">
      <c r="A361" s="30"/>
      <c r="B361" s="30"/>
      <c r="C361" s="30"/>
      <c r="D361" s="30"/>
      <c r="E361" s="30"/>
      <c r="F361" s="30"/>
      <c r="G361" s="30"/>
      <c r="H361" s="30"/>
    </row>
    <row r="362" spans="1:8" x14ac:dyDescent="0.25">
      <c r="A362" s="30"/>
      <c r="B362" s="30"/>
      <c r="C362" s="30"/>
      <c r="D362" s="30"/>
      <c r="E362" s="30"/>
      <c r="F362" s="30"/>
      <c r="G362" s="30"/>
      <c r="H362" s="30"/>
    </row>
    <row r="363" spans="1:8" x14ac:dyDescent="0.25">
      <c r="A363" s="30"/>
      <c r="B363" s="30"/>
      <c r="C363" s="30"/>
      <c r="D363" s="30"/>
      <c r="E363" s="30"/>
      <c r="F363" s="30"/>
      <c r="G363" s="30"/>
      <c r="H363" s="30"/>
    </row>
    <row r="364" spans="1:8" x14ac:dyDescent="0.25">
      <c r="A364" s="30"/>
      <c r="B364" s="30"/>
      <c r="C364" s="30"/>
      <c r="D364" s="30"/>
      <c r="E364" s="30"/>
      <c r="F364" s="30"/>
      <c r="G364" s="30"/>
      <c r="H364" s="30"/>
    </row>
    <row r="365" spans="1:8" x14ac:dyDescent="0.25">
      <c r="A365" s="30"/>
      <c r="B365" s="30"/>
      <c r="C365" s="30"/>
      <c r="D365" s="30"/>
      <c r="E365" s="30"/>
      <c r="F365" s="30"/>
      <c r="G365" s="30"/>
      <c r="H365" s="30"/>
    </row>
    <row r="366" spans="1:8" x14ac:dyDescent="0.25">
      <c r="A366" s="30"/>
      <c r="B366" s="30"/>
      <c r="C366" s="30"/>
      <c r="D366" s="30"/>
      <c r="E366" s="30"/>
      <c r="F366" s="30"/>
      <c r="G366" s="30"/>
      <c r="H366" s="30"/>
    </row>
    <row r="367" spans="1:8" x14ac:dyDescent="0.25">
      <c r="A367" s="30"/>
      <c r="B367" s="30"/>
      <c r="C367" s="30"/>
      <c r="D367" s="30"/>
      <c r="E367" s="30"/>
      <c r="F367" s="30"/>
      <c r="G367" s="30"/>
      <c r="H367" s="30"/>
    </row>
    <row r="368" spans="1:8" x14ac:dyDescent="0.25">
      <c r="A368" s="30"/>
      <c r="B368" s="30"/>
      <c r="C368" s="30"/>
      <c r="D368" s="30"/>
      <c r="E368" s="30"/>
      <c r="F368" s="30"/>
      <c r="G368" s="30"/>
      <c r="H368" s="30"/>
    </row>
    <row r="369" spans="1:8" x14ac:dyDescent="0.25">
      <c r="A369" s="30"/>
      <c r="B369" s="30"/>
      <c r="C369" s="30"/>
      <c r="D369" s="30"/>
      <c r="E369" s="30"/>
      <c r="F369" s="30"/>
      <c r="G369" s="30"/>
      <c r="H369" s="30"/>
    </row>
    <row r="370" spans="1:8" x14ac:dyDescent="0.25">
      <c r="A370" s="30"/>
      <c r="B370" s="30"/>
      <c r="C370" s="30"/>
      <c r="D370" s="30"/>
      <c r="E370" s="30"/>
      <c r="F370" s="30"/>
      <c r="G370" s="30"/>
      <c r="H370" s="30"/>
    </row>
    <row r="371" spans="1:8" x14ac:dyDescent="0.25">
      <c r="A371" s="30"/>
      <c r="B371" s="30"/>
      <c r="C371" s="30"/>
      <c r="D371" s="30"/>
      <c r="E371" s="30"/>
      <c r="F371" s="30"/>
      <c r="G371" s="30"/>
      <c r="H371" s="30"/>
    </row>
    <row r="372" spans="1:8" x14ac:dyDescent="0.25">
      <c r="A372" s="30"/>
      <c r="B372" s="30"/>
      <c r="C372" s="30"/>
      <c r="D372" s="30"/>
      <c r="E372" s="30"/>
      <c r="F372" s="30"/>
      <c r="G372" s="30"/>
      <c r="H372" s="30"/>
    </row>
    <row r="373" spans="1:8" x14ac:dyDescent="0.25">
      <c r="A373" s="30"/>
      <c r="B373" s="30"/>
      <c r="C373" s="30"/>
      <c r="D373" s="30"/>
      <c r="E373" s="30"/>
      <c r="F373" s="30"/>
      <c r="G373" s="30"/>
      <c r="H373" s="30"/>
    </row>
    <row r="374" spans="1:8" x14ac:dyDescent="0.25">
      <c r="A374" s="30"/>
      <c r="B374" s="30"/>
      <c r="C374" s="30"/>
      <c r="D374" s="30"/>
      <c r="E374" s="30"/>
      <c r="F374" s="30"/>
      <c r="G374" s="30"/>
      <c r="H374" s="30"/>
    </row>
    <row r="375" spans="1:8" x14ac:dyDescent="0.25">
      <c r="A375" s="30"/>
      <c r="B375" s="30"/>
      <c r="C375" s="30"/>
      <c r="D375" s="30"/>
      <c r="E375" s="30"/>
      <c r="F375" s="30"/>
      <c r="G375" s="30"/>
      <c r="H375" s="30"/>
    </row>
    <row r="376" spans="1:8" x14ac:dyDescent="0.25">
      <c r="A376" s="30"/>
      <c r="B376" s="30"/>
      <c r="C376" s="30"/>
      <c r="D376" s="30"/>
      <c r="E376" s="30"/>
      <c r="F376" s="30"/>
      <c r="G376" s="30"/>
      <c r="H376" s="30"/>
    </row>
    <row r="377" spans="1:8" x14ac:dyDescent="0.25">
      <c r="A377" s="30"/>
      <c r="B377" s="30"/>
      <c r="C377" s="30"/>
      <c r="D377" s="30"/>
      <c r="E377" s="30"/>
      <c r="F377" s="30"/>
      <c r="G377" s="30"/>
      <c r="H377" s="30"/>
    </row>
    <row r="378" spans="1:8" x14ac:dyDescent="0.25">
      <c r="A378" s="30"/>
      <c r="B378" s="30"/>
      <c r="C378" s="30"/>
      <c r="D378" s="30"/>
      <c r="E378" s="30"/>
      <c r="F378" s="30"/>
      <c r="G378" s="30"/>
      <c r="H378" s="30"/>
    </row>
    <row r="379" spans="1:8" x14ac:dyDescent="0.25">
      <c r="A379" s="30"/>
      <c r="B379" s="30"/>
      <c r="C379" s="30"/>
      <c r="D379" s="30"/>
      <c r="E379" s="30"/>
      <c r="F379" s="30"/>
      <c r="G379" s="30"/>
      <c r="H379" s="30"/>
    </row>
    <row r="380" spans="1:8" x14ac:dyDescent="0.25">
      <c r="A380" s="30"/>
      <c r="B380" s="30"/>
      <c r="C380" s="30"/>
      <c r="D380" s="30"/>
      <c r="E380" s="30"/>
      <c r="F380" s="30"/>
      <c r="G380" s="30"/>
      <c r="H380" s="30"/>
    </row>
    <row r="381" spans="1:8" x14ac:dyDescent="0.25">
      <c r="A381" s="30"/>
      <c r="B381" s="30"/>
      <c r="C381" s="30"/>
      <c r="D381" s="30"/>
      <c r="E381" s="30"/>
      <c r="F381" s="30"/>
      <c r="G381" s="30"/>
      <c r="H381" s="30"/>
    </row>
    <row r="382" spans="1:8" x14ac:dyDescent="0.25">
      <c r="A382" s="30"/>
      <c r="B382" s="30"/>
      <c r="C382" s="30"/>
      <c r="D382" s="30"/>
      <c r="E382" s="30"/>
      <c r="F382" s="30"/>
      <c r="G382" s="30"/>
      <c r="H382" s="30"/>
    </row>
    <row r="383" spans="1:8" x14ac:dyDescent="0.25">
      <c r="A383" s="30"/>
      <c r="B383" s="30"/>
      <c r="C383" s="30"/>
      <c r="D383" s="30"/>
      <c r="E383" s="30"/>
      <c r="F383" s="30"/>
      <c r="G383" s="30"/>
      <c r="H383" s="30"/>
    </row>
    <row r="384" spans="1:8" x14ac:dyDescent="0.25">
      <c r="A384" s="30"/>
      <c r="B384" s="30"/>
      <c r="C384" s="30"/>
      <c r="D384" s="30"/>
      <c r="E384" s="30"/>
      <c r="F384" s="30"/>
      <c r="G384" s="30"/>
      <c r="H384" s="30"/>
    </row>
    <row r="385" spans="1:8" x14ac:dyDescent="0.25">
      <c r="A385" s="30"/>
      <c r="B385" s="30"/>
      <c r="C385" s="30"/>
      <c r="D385" s="30"/>
      <c r="E385" s="30"/>
      <c r="F385" s="30"/>
      <c r="G385" s="30"/>
      <c r="H385" s="30"/>
    </row>
    <row r="386" spans="1:8" x14ac:dyDescent="0.25">
      <c r="A386" s="30"/>
      <c r="B386" s="30"/>
      <c r="C386" s="30"/>
      <c r="D386" s="30"/>
      <c r="E386" s="30"/>
      <c r="F386" s="30"/>
      <c r="G386" s="30"/>
      <c r="H386" s="30"/>
    </row>
    <row r="387" spans="1:8" x14ac:dyDescent="0.25">
      <c r="A387" s="30"/>
      <c r="B387" s="30"/>
      <c r="C387" s="30"/>
      <c r="D387" s="30"/>
      <c r="E387" s="30"/>
      <c r="F387" s="30"/>
      <c r="G387" s="30"/>
      <c r="H387" s="30"/>
    </row>
    <row r="388" spans="1:8" x14ac:dyDescent="0.25">
      <c r="A388" s="30"/>
      <c r="B388" s="30"/>
      <c r="C388" s="30"/>
      <c r="D388" s="30"/>
      <c r="E388" s="30"/>
      <c r="F388" s="30"/>
      <c r="G388" s="30"/>
      <c r="H388" s="30"/>
    </row>
    <row r="389" spans="1:8" x14ac:dyDescent="0.25">
      <c r="A389" s="30"/>
      <c r="B389" s="30"/>
      <c r="C389" s="30"/>
      <c r="D389" s="30"/>
      <c r="E389" s="30"/>
      <c r="F389" s="30"/>
      <c r="G389" s="30"/>
      <c r="H389" s="30"/>
    </row>
    <row r="390" spans="1:8" x14ac:dyDescent="0.25">
      <c r="A390" s="30"/>
      <c r="B390" s="30"/>
      <c r="C390" s="30"/>
      <c r="D390" s="30"/>
      <c r="E390" s="30"/>
      <c r="F390" s="30"/>
      <c r="G390" s="30"/>
      <c r="H390" s="30"/>
    </row>
    <row r="391" spans="1:8" x14ac:dyDescent="0.25">
      <c r="A391" s="30"/>
      <c r="B391" s="30"/>
      <c r="C391" s="30"/>
      <c r="D391" s="30"/>
      <c r="E391" s="30"/>
      <c r="F391" s="30"/>
      <c r="G391" s="30"/>
      <c r="H391" s="30"/>
    </row>
    <row r="392" spans="1:8" x14ac:dyDescent="0.25">
      <c r="A392" s="30"/>
      <c r="B392" s="30"/>
      <c r="C392" s="30"/>
      <c r="D392" s="30"/>
      <c r="E392" s="30"/>
      <c r="F392" s="30"/>
      <c r="G392" s="30"/>
      <c r="H392" s="30"/>
    </row>
    <row r="393" spans="1:8" x14ac:dyDescent="0.25">
      <c r="A393" s="30"/>
      <c r="B393" s="30"/>
      <c r="C393" s="30"/>
      <c r="D393" s="30"/>
      <c r="E393" s="30"/>
      <c r="F393" s="30"/>
      <c r="G393" s="30"/>
      <c r="H393" s="30"/>
    </row>
    <row r="394" spans="1:8" x14ac:dyDescent="0.25">
      <c r="A394" s="30"/>
      <c r="B394" s="30"/>
      <c r="C394" s="30"/>
      <c r="D394" s="30"/>
      <c r="E394" s="30"/>
      <c r="F394" s="30"/>
      <c r="G394" s="30"/>
      <c r="H394" s="30"/>
    </row>
    <row r="395" spans="1:8" x14ac:dyDescent="0.25">
      <c r="A395" s="30"/>
      <c r="B395" s="30"/>
      <c r="C395" s="30"/>
      <c r="D395" s="30"/>
      <c r="E395" s="30"/>
      <c r="F395" s="30"/>
      <c r="G395" s="30"/>
      <c r="H395" s="30"/>
    </row>
    <row r="396" spans="1:8" x14ac:dyDescent="0.25">
      <c r="A396" s="30"/>
      <c r="B396" s="30"/>
      <c r="C396" s="30"/>
      <c r="D396" s="30"/>
      <c r="E396" s="30"/>
      <c r="F396" s="30"/>
      <c r="G396" s="30"/>
      <c r="H396" s="30"/>
    </row>
    <row r="397" spans="1:8" x14ac:dyDescent="0.25">
      <c r="A397" s="30"/>
      <c r="B397" s="30"/>
      <c r="C397" s="30"/>
      <c r="D397" s="30"/>
      <c r="E397" s="30"/>
      <c r="F397" s="30"/>
      <c r="G397" s="30"/>
      <c r="H397" s="30"/>
    </row>
    <row r="398" spans="1:8" x14ac:dyDescent="0.25">
      <c r="A398" s="30"/>
      <c r="B398" s="30"/>
      <c r="C398" s="30"/>
      <c r="D398" s="30"/>
      <c r="E398" s="30"/>
      <c r="F398" s="30"/>
      <c r="G398" s="30"/>
      <c r="H398" s="30"/>
    </row>
    <row r="399" spans="1:8" x14ac:dyDescent="0.25">
      <c r="A399" s="30"/>
      <c r="B399" s="30"/>
      <c r="C399" s="30"/>
      <c r="D399" s="30"/>
      <c r="E399" s="30"/>
      <c r="F399" s="30"/>
      <c r="G399" s="30"/>
      <c r="H399" s="30"/>
    </row>
    <row r="400" spans="1:8" x14ac:dyDescent="0.25">
      <c r="A400" s="30"/>
      <c r="B400" s="30"/>
      <c r="C400" s="30"/>
      <c r="D400" s="30"/>
      <c r="E400" s="30"/>
      <c r="F400" s="30"/>
      <c r="G400" s="30"/>
      <c r="H400" s="30"/>
    </row>
    <row r="401" spans="1:8" x14ac:dyDescent="0.25">
      <c r="A401" s="30"/>
      <c r="B401" s="30"/>
      <c r="C401" s="30"/>
      <c r="D401" s="30"/>
      <c r="E401" s="30"/>
      <c r="F401" s="30"/>
      <c r="G401" s="30"/>
      <c r="H401" s="30"/>
    </row>
    <row r="402" spans="1:8" x14ac:dyDescent="0.25">
      <c r="A402" s="30"/>
      <c r="B402" s="30"/>
      <c r="C402" s="30"/>
      <c r="D402" s="30"/>
      <c r="E402" s="30"/>
      <c r="F402" s="30"/>
      <c r="G402" s="30"/>
      <c r="H402" s="30"/>
    </row>
    <row r="403" spans="1:8" x14ac:dyDescent="0.25">
      <c r="A403" s="30"/>
      <c r="B403" s="30"/>
      <c r="C403" s="30"/>
      <c r="D403" s="30"/>
      <c r="E403" s="30"/>
      <c r="F403" s="30"/>
      <c r="G403" s="30"/>
      <c r="H403" s="30"/>
    </row>
    <row r="404" spans="1:8" x14ac:dyDescent="0.25">
      <c r="A404" s="30"/>
      <c r="B404" s="30"/>
      <c r="C404" s="30"/>
      <c r="D404" s="30"/>
      <c r="E404" s="30"/>
      <c r="F404" s="30"/>
      <c r="G404" s="30"/>
      <c r="H404" s="30"/>
    </row>
    <row r="405" spans="1:8" x14ac:dyDescent="0.25">
      <c r="A405" s="30"/>
      <c r="B405" s="30"/>
      <c r="C405" s="30"/>
      <c r="D405" s="30"/>
      <c r="E405" s="30"/>
      <c r="F405" s="30"/>
      <c r="G405" s="30"/>
      <c r="H405" s="30"/>
    </row>
    <row r="406" spans="1:8" x14ac:dyDescent="0.25">
      <c r="A406" s="30"/>
      <c r="B406" s="30"/>
      <c r="C406" s="30"/>
      <c r="D406" s="30"/>
      <c r="E406" s="30"/>
      <c r="F406" s="30"/>
      <c r="G406" s="30"/>
      <c r="H406" s="30"/>
    </row>
    <row r="407" spans="1:8" x14ac:dyDescent="0.25">
      <c r="A407" s="30"/>
      <c r="B407" s="30"/>
      <c r="C407" s="30"/>
      <c r="D407" s="30"/>
      <c r="E407" s="30"/>
      <c r="F407" s="30"/>
      <c r="G407" s="30"/>
      <c r="H407" s="30"/>
    </row>
    <row r="408" spans="1:8" x14ac:dyDescent="0.25">
      <c r="A408" s="30"/>
      <c r="B408" s="30"/>
      <c r="C408" s="30"/>
      <c r="D408" s="30"/>
      <c r="E408" s="30"/>
      <c r="F408" s="30"/>
      <c r="G408" s="30"/>
      <c r="H408" s="30"/>
    </row>
    <row r="409" spans="1:8" x14ac:dyDescent="0.25">
      <c r="A409" s="30"/>
      <c r="B409" s="30"/>
      <c r="C409" s="30"/>
      <c r="D409" s="30"/>
      <c r="E409" s="30"/>
      <c r="F409" s="30"/>
      <c r="G409" s="30"/>
      <c r="H409" s="30"/>
    </row>
    <row r="410" spans="1:8" x14ac:dyDescent="0.25">
      <c r="A410" s="30"/>
      <c r="B410" s="30"/>
      <c r="C410" s="30"/>
      <c r="D410" s="30"/>
      <c r="E410" s="30"/>
      <c r="F410" s="30"/>
      <c r="G410" s="30"/>
      <c r="H410" s="30"/>
    </row>
    <row r="411" spans="1:8" x14ac:dyDescent="0.25">
      <c r="A411" s="30"/>
      <c r="B411" s="30"/>
      <c r="C411" s="30"/>
      <c r="D411" s="30"/>
      <c r="E411" s="30"/>
      <c r="F411" s="30"/>
      <c r="G411" s="30"/>
      <c r="H411" s="30"/>
    </row>
    <row r="412" spans="1:8" x14ac:dyDescent="0.25">
      <c r="A412" s="30"/>
      <c r="B412" s="30"/>
      <c r="C412" s="30"/>
      <c r="D412" s="30"/>
      <c r="E412" s="30"/>
      <c r="F412" s="30"/>
      <c r="G412" s="30"/>
      <c r="H412" s="30"/>
    </row>
    <row r="413" spans="1:8" x14ac:dyDescent="0.25">
      <c r="A413" s="30"/>
      <c r="B413" s="30"/>
      <c r="C413" s="30"/>
      <c r="D413" s="30"/>
      <c r="E413" s="30"/>
      <c r="F413" s="30"/>
      <c r="G413" s="30"/>
      <c r="H413" s="30"/>
    </row>
    <row r="414" spans="1:8" x14ac:dyDescent="0.25">
      <c r="A414" s="30"/>
      <c r="B414" s="30"/>
      <c r="C414" s="30"/>
      <c r="D414" s="30"/>
      <c r="E414" s="30"/>
      <c r="F414" s="30"/>
      <c r="G414" s="30"/>
      <c r="H414" s="30"/>
    </row>
    <row r="415" spans="1:8" x14ac:dyDescent="0.25">
      <c r="A415" s="30"/>
      <c r="B415" s="30"/>
      <c r="C415" s="30"/>
      <c r="D415" s="30"/>
      <c r="E415" s="30"/>
      <c r="F415" s="30"/>
      <c r="G415" s="30"/>
      <c r="H415" s="30"/>
    </row>
    <row r="416" spans="1:8" x14ac:dyDescent="0.25">
      <c r="A416" s="30"/>
      <c r="B416" s="30"/>
      <c r="C416" s="30"/>
      <c r="D416" s="30"/>
      <c r="E416" s="30"/>
      <c r="F416" s="30"/>
      <c r="G416" s="30"/>
      <c r="H416" s="30"/>
    </row>
    <row r="417" spans="1:8" x14ac:dyDescent="0.25">
      <c r="A417" s="30"/>
      <c r="B417" s="30"/>
      <c r="C417" s="30"/>
      <c r="D417" s="30"/>
      <c r="E417" s="30"/>
      <c r="F417" s="30"/>
      <c r="G417" s="30"/>
      <c r="H417" s="30"/>
    </row>
    <row r="418" spans="1:8" x14ac:dyDescent="0.25">
      <c r="A418" s="30"/>
      <c r="B418" s="30"/>
      <c r="C418" s="30"/>
      <c r="D418" s="30"/>
      <c r="E418" s="30"/>
      <c r="F418" s="30"/>
      <c r="G418" s="30"/>
      <c r="H418" s="30"/>
    </row>
    <row r="419" spans="1:8" x14ac:dyDescent="0.25">
      <c r="A419" s="30"/>
      <c r="B419" s="30"/>
      <c r="C419" s="30"/>
      <c r="D419" s="30"/>
      <c r="E419" s="30"/>
      <c r="F419" s="30"/>
      <c r="G419" s="30"/>
      <c r="H419" s="30"/>
    </row>
    <row r="420" spans="1:8" x14ac:dyDescent="0.25">
      <c r="A420" s="30"/>
      <c r="B420" s="30"/>
      <c r="C420" s="30"/>
      <c r="D420" s="30"/>
      <c r="E420" s="30"/>
      <c r="F420" s="30"/>
      <c r="G420" s="30"/>
      <c r="H420" s="30"/>
    </row>
    <row r="421" spans="1:8" x14ac:dyDescent="0.25">
      <c r="A421" s="30"/>
      <c r="B421" s="30"/>
      <c r="C421" s="30"/>
      <c r="D421" s="30"/>
      <c r="E421" s="30"/>
      <c r="F421" s="30"/>
      <c r="G421" s="30"/>
      <c r="H421" s="30"/>
    </row>
    <row r="422" spans="1:8" x14ac:dyDescent="0.25">
      <c r="A422" s="30"/>
      <c r="B422" s="30"/>
      <c r="C422" s="30"/>
      <c r="D422" s="30"/>
      <c r="E422" s="30"/>
      <c r="F422" s="30"/>
      <c r="G422" s="30"/>
      <c r="H422" s="30"/>
    </row>
    <row r="423" spans="1:8" x14ac:dyDescent="0.25">
      <c r="A423" s="30"/>
      <c r="B423" s="30"/>
      <c r="C423" s="30"/>
      <c r="D423" s="30"/>
      <c r="E423" s="30"/>
      <c r="F423" s="30"/>
      <c r="G423" s="30"/>
      <c r="H423" s="30"/>
    </row>
    <row r="424" spans="1:8" x14ac:dyDescent="0.25">
      <c r="A424" s="30"/>
      <c r="B424" s="30"/>
      <c r="C424" s="30"/>
      <c r="D424" s="30"/>
      <c r="E424" s="30"/>
      <c r="F424" s="30"/>
      <c r="G424" s="30"/>
      <c r="H424" s="30"/>
    </row>
    <row r="425" spans="1:8" x14ac:dyDescent="0.25">
      <c r="A425" s="30"/>
      <c r="B425" s="30"/>
      <c r="C425" s="30"/>
      <c r="D425" s="30"/>
      <c r="E425" s="30"/>
      <c r="F425" s="30"/>
      <c r="G425" s="30"/>
      <c r="H425" s="30"/>
    </row>
    <row r="426" spans="1:8" x14ac:dyDescent="0.25">
      <c r="A426" s="30"/>
      <c r="B426" s="30"/>
      <c r="C426" s="30"/>
      <c r="D426" s="30"/>
      <c r="E426" s="30"/>
      <c r="F426" s="30"/>
      <c r="G426" s="30"/>
      <c r="H426" s="30"/>
    </row>
    <row r="427" spans="1:8" x14ac:dyDescent="0.25">
      <c r="A427" s="30"/>
      <c r="B427" s="30"/>
      <c r="C427" s="30"/>
      <c r="D427" s="30"/>
      <c r="E427" s="30"/>
      <c r="F427" s="30"/>
      <c r="G427" s="30"/>
      <c r="H427" s="30"/>
    </row>
    <row r="428" spans="1:8" x14ac:dyDescent="0.25">
      <c r="A428" s="30"/>
      <c r="B428" s="30"/>
      <c r="C428" s="30"/>
      <c r="D428" s="30"/>
      <c r="E428" s="30"/>
      <c r="F428" s="30"/>
      <c r="G428" s="30"/>
      <c r="H428" s="30"/>
    </row>
    <row r="429" spans="1:8" x14ac:dyDescent="0.25">
      <c r="A429" s="30"/>
      <c r="B429" s="30"/>
      <c r="C429" s="30"/>
      <c r="D429" s="30"/>
      <c r="E429" s="30"/>
      <c r="F429" s="30"/>
      <c r="G429" s="30"/>
      <c r="H429" s="30"/>
    </row>
    <row r="430" spans="1:8" x14ac:dyDescent="0.25">
      <c r="A430" s="30"/>
      <c r="B430" s="30"/>
      <c r="C430" s="30"/>
      <c r="D430" s="30"/>
      <c r="E430" s="30"/>
      <c r="F430" s="30"/>
      <c r="G430" s="30"/>
      <c r="H430" s="30"/>
    </row>
    <row r="431" spans="1:8" x14ac:dyDescent="0.25">
      <c r="A431" s="30"/>
      <c r="B431" s="30"/>
      <c r="C431" s="30"/>
      <c r="D431" s="30"/>
      <c r="E431" s="30"/>
      <c r="F431" s="30"/>
      <c r="G431" s="30"/>
      <c r="H431" s="30"/>
    </row>
    <row r="432" spans="1:8" x14ac:dyDescent="0.25">
      <c r="A432" s="30"/>
      <c r="B432" s="30"/>
      <c r="C432" s="30"/>
      <c r="D432" s="30"/>
      <c r="E432" s="30"/>
      <c r="F432" s="30"/>
      <c r="G432" s="30"/>
      <c r="H432" s="30"/>
    </row>
    <row r="433" spans="1:8" x14ac:dyDescent="0.25">
      <c r="A433" s="30"/>
      <c r="B433" s="30"/>
      <c r="C433" s="30"/>
      <c r="D433" s="30"/>
      <c r="E433" s="30"/>
      <c r="F433" s="30"/>
      <c r="G433" s="30"/>
      <c r="H433" s="30"/>
    </row>
    <row r="434" spans="1:8" x14ac:dyDescent="0.25">
      <c r="A434" s="30"/>
      <c r="B434" s="30"/>
      <c r="C434" s="30"/>
      <c r="D434" s="30"/>
      <c r="E434" s="30"/>
      <c r="F434" s="30"/>
      <c r="G434" s="30"/>
      <c r="H434" s="30"/>
    </row>
    <row r="435" spans="1:8" x14ac:dyDescent="0.25">
      <c r="A435" s="30"/>
      <c r="B435" s="30"/>
      <c r="C435" s="30"/>
      <c r="D435" s="30"/>
      <c r="E435" s="30"/>
      <c r="F435" s="30"/>
      <c r="G435" s="30"/>
      <c r="H435" s="30"/>
    </row>
    <row r="436" spans="1:8" x14ac:dyDescent="0.25">
      <c r="A436" s="30"/>
      <c r="B436" s="30"/>
      <c r="C436" s="30"/>
      <c r="D436" s="30"/>
      <c r="E436" s="30"/>
      <c r="F436" s="30"/>
      <c r="G436" s="30"/>
      <c r="H436" s="30"/>
    </row>
    <row r="437" spans="1:8" x14ac:dyDescent="0.25">
      <c r="A437" s="30"/>
      <c r="B437" s="30"/>
      <c r="C437" s="30"/>
      <c r="D437" s="30"/>
      <c r="E437" s="30"/>
      <c r="F437" s="30"/>
      <c r="G437" s="30"/>
      <c r="H437" s="30"/>
    </row>
    <row r="438" spans="1:8" x14ac:dyDescent="0.25">
      <c r="A438" s="30"/>
      <c r="B438" s="30"/>
      <c r="C438" s="30"/>
      <c r="D438" s="30"/>
      <c r="E438" s="30"/>
      <c r="F438" s="30"/>
      <c r="G438" s="30"/>
      <c r="H438" s="30"/>
    </row>
    <row r="439" spans="1:8" x14ac:dyDescent="0.25">
      <c r="A439" s="30"/>
      <c r="B439" s="30"/>
      <c r="C439" s="30"/>
      <c r="D439" s="30"/>
      <c r="E439" s="30"/>
      <c r="F439" s="30"/>
      <c r="G439" s="30"/>
      <c r="H439" s="30"/>
    </row>
    <row r="440" spans="1:8" x14ac:dyDescent="0.25">
      <c r="A440" s="30"/>
      <c r="B440" s="30"/>
      <c r="C440" s="30"/>
      <c r="D440" s="30"/>
      <c r="E440" s="30"/>
      <c r="F440" s="30"/>
      <c r="G440" s="30"/>
      <c r="H440" s="30"/>
    </row>
    <row r="441" spans="1:8" x14ac:dyDescent="0.25">
      <c r="A441" s="30"/>
      <c r="B441" s="30"/>
      <c r="C441" s="30"/>
      <c r="D441" s="30"/>
      <c r="E441" s="30"/>
      <c r="F441" s="30"/>
      <c r="G441" s="30"/>
      <c r="H441" s="30"/>
    </row>
    <row r="442" spans="1:8" x14ac:dyDescent="0.25">
      <c r="A442" s="30"/>
      <c r="B442" s="30"/>
      <c r="C442" s="30"/>
      <c r="D442" s="30"/>
      <c r="E442" s="30"/>
      <c r="F442" s="30"/>
      <c r="G442" s="30"/>
      <c r="H442" s="30"/>
    </row>
    <row r="443" spans="1:8" x14ac:dyDescent="0.25">
      <c r="A443" s="30"/>
      <c r="B443" s="30"/>
      <c r="C443" s="30"/>
      <c r="D443" s="30"/>
      <c r="E443" s="30"/>
      <c r="F443" s="30"/>
      <c r="G443" s="30"/>
      <c r="H443" s="30"/>
    </row>
    <row r="444" spans="1:8" x14ac:dyDescent="0.25">
      <c r="A444" s="30"/>
      <c r="B444" s="30"/>
      <c r="C444" s="30"/>
      <c r="D444" s="30"/>
      <c r="E444" s="30"/>
      <c r="F444" s="30"/>
      <c r="G444" s="30"/>
      <c r="H444" s="30"/>
    </row>
    <row r="445" spans="1:8" x14ac:dyDescent="0.25">
      <c r="A445" s="30"/>
      <c r="B445" s="30"/>
      <c r="C445" s="30"/>
      <c r="D445" s="30"/>
      <c r="E445" s="30"/>
      <c r="F445" s="30"/>
      <c r="G445" s="30"/>
      <c r="H445" s="30"/>
    </row>
    <row r="446" spans="1:8" x14ac:dyDescent="0.25">
      <c r="A446" s="30"/>
      <c r="B446" s="30"/>
      <c r="C446" s="30"/>
      <c r="D446" s="30"/>
      <c r="E446" s="30"/>
      <c r="F446" s="30"/>
      <c r="G446" s="30"/>
      <c r="H446" s="30"/>
    </row>
    <row r="447" spans="1:8" x14ac:dyDescent="0.25">
      <c r="A447" s="30"/>
      <c r="B447" s="30"/>
      <c r="C447" s="30"/>
      <c r="D447" s="30"/>
      <c r="E447" s="30"/>
      <c r="F447" s="30"/>
      <c r="G447" s="30"/>
      <c r="H447" s="30"/>
    </row>
    <row r="448" spans="1:8" x14ac:dyDescent="0.25">
      <c r="A448" s="30"/>
      <c r="B448" s="30"/>
      <c r="C448" s="30"/>
      <c r="D448" s="30"/>
      <c r="E448" s="30"/>
      <c r="F448" s="30"/>
      <c r="G448" s="30"/>
      <c r="H448" s="30"/>
    </row>
    <row r="449" spans="1:8" x14ac:dyDescent="0.25">
      <c r="A449" s="30"/>
      <c r="B449" s="30"/>
      <c r="C449" s="30"/>
      <c r="D449" s="30"/>
      <c r="E449" s="30"/>
      <c r="F449" s="30"/>
      <c r="G449" s="30"/>
      <c r="H449" s="30"/>
    </row>
    <row r="450" spans="1:8" x14ac:dyDescent="0.25">
      <c r="A450" s="30"/>
      <c r="B450" s="30"/>
      <c r="C450" s="30"/>
      <c r="D450" s="30"/>
      <c r="E450" s="30"/>
      <c r="F450" s="30"/>
      <c r="G450" s="30"/>
      <c r="H450" s="30"/>
    </row>
    <row r="451" spans="1:8" x14ac:dyDescent="0.25">
      <c r="A451" s="30"/>
      <c r="B451" s="30"/>
      <c r="C451" s="30"/>
      <c r="D451" s="30"/>
      <c r="E451" s="30"/>
      <c r="F451" s="30"/>
      <c r="G451" s="30"/>
      <c r="H451" s="30"/>
    </row>
    <row r="452" spans="1:8" x14ac:dyDescent="0.25">
      <c r="A452" s="30"/>
      <c r="B452" s="30"/>
      <c r="C452" s="30"/>
      <c r="D452" s="30"/>
      <c r="E452" s="30"/>
      <c r="F452" s="30"/>
      <c r="G452" s="30"/>
      <c r="H452" s="30"/>
    </row>
    <row r="453" spans="1:8" x14ac:dyDescent="0.25">
      <c r="A453" s="30"/>
      <c r="B453" s="30"/>
      <c r="C453" s="30"/>
      <c r="D453" s="30"/>
      <c r="E453" s="30"/>
      <c r="F453" s="30"/>
      <c r="G453" s="30"/>
      <c r="H453" s="30"/>
    </row>
    <row r="454" spans="1:8" x14ac:dyDescent="0.25">
      <c r="A454" s="30"/>
      <c r="B454" s="30"/>
      <c r="C454" s="30"/>
      <c r="D454" s="30"/>
      <c r="E454" s="30"/>
      <c r="F454" s="30"/>
      <c r="G454" s="30"/>
      <c r="H454" s="30"/>
    </row>
    <row r="455" spans="1:8" x14ac:dyDescent="0.25">
      <c r="A455" s="30"/>
      <c r="B455" s="30"/>
      <c r="C455" s="30"/>
      <c r="D455" s="30"/>
      <c r="E455" s="30"/>
      <c r="F455" s="30"/>
      <c r="G455" s="30"/>
      <c r="H455" s="30"/>
    </row>
    <row r="456" spans="1:8" x14ac:dyDescent="0.25">
      <c r="A456" s="30"/>
      <c r="B456" s="30"/>
      <c r="C456" s="30"/>
      <c r="D456" s="30"/>
      <c r="E456" s="30"/>
      <c r="F456" s="30"/>
      <c r="G456" s="30"/>
      <c r="H456" s="30"/>
    </row>
    <row r="457" spans="1:8" x14ac:dyDescent="0.25">
      <c r="A457" s="30"/>
      <c r="B457" s="30"/>
      <c r="C457" s="30"/>
      <c r="D457" s="30"/>
      <c r="E457" s="30"/>
      <c r="F457" s="30"/>
      <c r="G457" s="30"/>
      <c r="H457" s="30"/>
    </row>
    <row r="458" spans="1:8" x14ac:dyDescent="0.25">
      <c r="A458" s="30"/>
      <c r="B458" s="30"/>
      <c r="C458" s="30"/>
      <c r="D458" s="30"/>
      <c r="E458" s="30"/>
      <c r="F458" s="30"/>
      <c r="G458" s="30"/>
      <c r="H458" s="30"/>
    </row>
    <row r="459" spans="1:8" x14ac:dyDescent="0.25">
      <c r="A459" s="30"/>
      <c r="B459" s="30"/>
      <c r="C459" s="30"/>
      <c r="D459" s="30"/>
      <c r="E459" s="30"/>
      <c r="F459" s="30"/>
      <c r="G459" s="30"/>
      <c r="H459" s="30"/>
    </row>
    <row r="460" spans="1:8" x14ac:dyDescent="0.25">
      <c r="A460" s="30"/>
      <c r="B460" s="30"/>
      <c r="C460" s="30"/>
      <c r="D460" s="30"/>
      <c r="E460" s="30"/>
      <c r="F460" s="30"/>
      <c r="G460" s="30"/>
      <c r="H460" s="30"/>
    </row>
    <row r="461" spans="1:8" x14ac:dyDescent="0.25">
      <c r="A461" s="30"/>
      <c r="B461" s="30"/>
      <c r="C461" s="30"/>
      <c r="D461" s="30"/>
      <c r="E461" s="30"/>
      <c r="F461" s="30"/>
      <c r="G461" s="30"/>
      <c r="H461" s="30"/>
    </row>
    <row r="462" spans="1:8" x14ac:dyDescent="0.25">
      <c r="A462" s="30"/>
      <c r="B462" s="30"/>
      <c r="C462" s="30"/>
      <c r="D462" s="30"/>
      <c r="E462" s="30"/>
      <c r="F462" s="30"/>
      <c r="G462" s="30"/>
      <c r="H462" s="30"/>
    </row>
    <row r="463" spans="1:8" x14ac:dyDescent="0.25">
      <c r="A463" s="30"/>
      <c r="B463" s="30"/>
      <c r="C463" s="30"/>
      <c r="D463" s="30"/>
      <c r="E463" s="30"/>
      <c r="F463" s="30"/>
      <c r="G463" s="30"/>
      <c r="H463" s="30"/>
    </row>
    <row r="464" spans="1:8" x14ac:dyDescent="0.25">
      <c r="A464" s="30"/>
      <c r="B464" s="30"/>
      <c r="C464" s="30"/>
      <c r="D464" s="30"/>
      <c r="E464" s="30"/>
      <c r="F464" s="30"/>
      <c r="G464" s="30"/>
      <c r="H464" s="30"/>
    </row>
    <row r="465" spans="1:8" x14ac:dyDescent="0.25">
      <c r="A465" s="30"/>
      <c r="B465" s="30"/>
      <c r="C465" s="30"/>
      <c r="D465" s="30"/>
      <c r="E465" s="30"/>
      <c r="F465" s="30"/>
      <c r="G465" s="30"/>
      <c r="H465" s="30"/>
    </row>
    <row r="466" spans="1:8" x14ac:dyDescent="0.25">
      <c r="A466" s="30"/>
      <c r="B466" s="30"/>
      <c r="C466" s="30"/>
      <c r="D466" s="30"/>
      <c r="E466" s="30"/>
      <c r="F466" s="30"/>
      <c r="G466" s="30"/>
      <c r="H466" s="30"/>
    </row>
    <row r="467" spans="1:8" x14ac:dyDescent="0.25">
      <c r="A467" s="30"/>
      <c r="B467" s="30"/>
      <c r="C467" s="30"/>
      <c r="D467" s="30"/>
      <c r="E467" s="30"/>
      <c r="F467" s="30"/>
      <c r="G467" s="30"/>
      <c r="H467" s="30"/>
    </row>
    <row r="468" spans="1:8" x14ac:dyDescent="0.25">
      <c r="A468" s="30"/>
      <c r="B468" s="30"/>
      <c r="C468" s="30"/>
      <c r="D468" s="30"/>
      <c r="E468" s="30"/>
      <c r="F468" s="30"/>
      <c r="G468" s="30"/>
      <c r="H468" s="30"/>
    </row>
    <row r="469" spans="1:8" x14ac:dyDescent="0.25">
      <c r="A469" s="30"/>
      <c r="B469" s="30"/>
      <c r="C469" s="30"/>
      <c r="D469" s="30"/>
      <c r="E469" s="30"/>
      <c r="F469" s="30"/>
      <c r="G469" s="30"/>
      <c r="H469" s="30"/>
    </row>
    <row r="470" spans="1:8" x14ac:dyDescent="0.25">
      <c r="A470" s="30"/>
      <c r="B470" s="30"/>
      <c r="C470" s="30"/>
      <c r="D470" s="30"/>
      <c r="E470" s="30"/>
      <c r="F470" s="30"/>
      <c r="G470" s="30"/>
      <c r="H470" s="30"/>
    </row>
    <row r="471" spans="1:8" x14ac:dyDescent="0.25">
      <c r="A471" s="30"/>
      <c r="B471" s="30"/>
      <c r="C471" s="30"/>
      <c r="D471" s="30"/>
      <c r="E471" s="30"/>
      <c r="F471" s="30"/>
      <c r="G471" s="30"/>
      <c r="H471" s="30"/>
    </row>
    <row r="472" spans="1:8" x14ac:dyDescent="0.25">
      <c r="A472" s="30"/>
      <c r="B472" s="30"/>
      <c r="C472" s="30"/>
      <c r="D472" s="30"/>
      <c r="E472" s="30"/>
      <c r="F472" s="30"/>
      <c r="G472" s="30"/>
      <c r="H472" s="30"/>
    </row>
    <row r="473" spans="1:8" x14ac:dyDescent="0.25">
      <c r="A473" s="30"/>
      <c r="B473" s="30"/>
      <c r="C473" s="30"/>
      <c r="D473" s="30"/>
      <c r="E473" s="30"/>
      <c r="F473" s="30"/>
      <c r="G473" s="30"/>
      <c r="H473" s="30"/>
    </row>
    <row r="474" spans="1:8" x14ac:dyDescent="0.25">
      <c r="A474" s="30"/>
      <c r="B474" s="30"/>
      <c r="C474" s="30"/>
      <c r="D474" s="30"/>
      <c r="E474" s="30"/>
      <c r="F474" s="30"/>
      <c r="G474" s="30"/>
      <c r="H474" s="30"/>
    </row>
    <row r="475" spans="1:8" x14ac:dyDescent="0.25">
      <c r="A475" s="30"/>
      <c r="B475" s="30"/>
      <c r="C475" s="30"/>
      <c r="D475" s="30"/>
      <c r="E475" s="30"/>
      <c r="F475" s="30"/>
      <c r="G475" s="30"/>
      <c r="H475" s="30"/>
    </row>
    <row r="476" spans="1:8" x14ac:dyDescent="0.25">
      <c r="A476" s="30"/>
      <c r="B476" s="30"/>
      <c r="C476" s="30"/>
      <c r="D476" s="30"/>
      <c r="E476" s="30"/>
      <c r="F476" s="30"/>
      <c r="G476" s="30"/>
      <c r="H476" s="30"/>
    </row>
    <row r="477" spans="1:8" x14ac:dyDescent="0.25">
      <c r="A477" s="30"/>
      <c r="B477" s="30"/>
      <c r="C477" s="30"/>
      <c r="D477" s="30"/>
      <c r="E477" s="30"/>
      <c r="F477" s="30"/>
      <c r="G477" s="30"/>
      <c r="H477" s="30"/>
    </row>
    <row r="478" spans="1:8" x14ac:dyDescent="0.25">
      <c r="A478" s="30"/>
      <c r="B478" s="30"/>
      <c r="C478" s="30"/>
      <c r="D478" s="30"/>
      <c r="E478" s="30"/>
      <c r="F478" s="30"/>
      <c r="G478" s="30"/>
      <c r="H478" s="30"/>
    </row>
    <row r="479" spans="1:8" x14ac:dyDescent="0.25">
      <c r="A479" s="30"/>
      <c r="B479" s="30"/>
      <c r="C479" s="30"/>
      <c r="D479" s="30"/>
      <c r="E479" s="30"/>
      <c r="F479" s="30"/>
      <c r="G479" s="30"/>
      <c r="H479" s="30"/>
    </row>
    <row r="480" spans="1:8" x14ac:dyDescent="0.25">
      <c r="A480" s="30"/>
      <c r="B480" s="30"/>
      <c r="C480" s="30"/>
      <c r="D480" s="30"/>
      <c r="E480" s="30"/>
      <c r="F480" s="30"/>
      <c r="G480" s="30"/>
      <c r="H480" s="30"/>
    </row>
    <row r="481" spans="1:8" x14ac:dyDescent="0.25">
      <c r="A481" s="30"/>
      <c r="B481" s="30"/>
      <c r="C481" s="30"/>
      <c r="D481" s="30"/>
      <c r="E481" s="30"/>
      <c r="F481" s="30"/>
      <c r="G481" s="30"/>
      <c r="H481" s="30"/>
    </row>
    <row r="482" spans="1:8" x14ac:dyDescent="0.25">
      <c r="A482" s="30"/>
      <c r="B482" s="30"/>
      <c r="C482" s="30"/>
      <c r="D482" s="30"/>
      <c r="E482" s="30"/>
      <c r="F482" s="30"/>
      <c r="G482" s="30"/>
      <c r="H482" s="30"/>
    </row>
    <row r="483" spans="1:8" x14ac:dyDescent="0.25">
      <c r="A483" s="30"/>
      <c r="B483" s="30"/>
      <c r="C483" s="30"/>
      <c r="D483" s="30"/>
      <c r="E483" s="30"/>
      <c r="F483" s="30"/>
      <c r="G483" s="30"/>
      <c r="H483" s="30"/>
    </row>
    <row r="484" spans="1:8" x14ac:dyDescent="0.25">
      <c r="A484" s="30"/>
      <c r="B484" s="30"/>
      <c r="C484" s="30"/>
      <c r="D484" s="30"/>
      <c r="E484" s="30"/>
      <c r="F484" s="30"/>
      <c r="G484" s="30"/>
      <c r="H484" s="30"/>
    </row>
    <row r="485" spans="1:8" x14ac:dyDescent="0.25">
      <c r="A485" s="30"/>
      <c r="B485" s="30"/>
      <c r="C485" s="30"/>
      <c r="D485" s="30"/>
      <c r="E485" s="30"/>
      <c r="F485" s="30"/>
      <c r="G485" s="30"/>
      <c r="H485" s="30"/>
    </row>
    <row r="486" spans="1:8" x14ac:dyDescent="0.25">
      <c r="A486" s="30"/>
      <c r="B486" s="30"/>
      <c r="C486" s="30"/>
      <c r="D486" s="30"/>
      <c r="E486" s="30"/>
      <c r="F486" s="30"/>
      <c r="G486" s="30"/>
      <c r="H486" s="30"/>
    </row>
    <row r="487" spans="1:8" x14ac:dyDescent="0.25">
      <c r="A487" s="30"/>
      <c r="B487" s="30"/>
      <c r="C487" s="30"/>
      <c r="D487" s="30"/>
      <c r="E487" s="30"/>
      <c r="F487" s="30"/>
      <c r="G487" s="30"/>
      <c r="H487" s="30"/>
    </row>
    <row r="488" spans="1:8" x14ac:dyDescent="0.25">
      <c r="A488" s="30"/>
      <c r="B488" s="30"/>
      <c r="C488" s="30"/>
      <c r="D488" s="30"/>
      <c r="E488" s="30"/>
      <c r="F488" s="30"/>
      <c r="G488" s="30"/>
      <c r="H488" s="30"/>
    </row>
    <row r="489" spans="1:8" x14ac:dyDescent="0.25">
      <c r="A489" s="30"/>
      <c r="B489" s="30"/>
      <c r="C489" s="30"/>
      <c r="D489" s="30"/>
      <c r="E489" s="30"/>
      <c r="F489" s="30"/>
      <c r="G489" s="30"/>
      <c r="H489" s="30"/>
    </row>
    <row r="490" spans="1:8" x14ac:dyDescent="0.25">
      <c r="A490" s="30"/>
      <c r="B490" s="30"/>
      <c r="C490" s="30"/>
      <c r="D490" s="30"/>
      <c r="E490" s="30"/>
      <c r="F490" s="30"/>
      <c r="G490" s="30"/>
      <c r="H490" s="30"/>
    </row>
    <row r="491" spans="1:8" x14ac:dyDescent="0.25">
      <c r="A491" s="30"/>
      <c r="B491" s="30"/>
      <c r="C491" s="30"/>
      <c r="D491" s="30"/>
      <c r="E491" s="30"/>
      <c r="F491" s="30"/>
      <c r="G491" s="30"/>
      <c r="H491" s="30"/>
    </row>
    <row r="492" spans="1:8" x14ac:dyDescent="0.25">
      <c r="A492" s="30"/>
      <c r="B492" s="30"/>
      <c r="C492" s="30"/>
      <c r="D492" s="30"/>
      <c r="E492" s="30"/>
      <c r="F492" s="30"/>
      <c r="G492" s="30"/>
      <c r="H492" s="30"/>
    </row>
    <row r="493" spans="1:8" x14ac:dyDescent="0.25">
      <c r="A493" s="30"/>
      <c r="B493" s="30"/>
      <c r="C493" s="30"/>
      <c r="D493" s="30"/>
      <c r="E493" s="30"/>
      <c r="F493" s="30"/>
      <c r="G493" s="30"/>
      <c r="H493" s="30"/>
    </row>
    <row r="494" spans="1:8" x14ac:dyDescent="0.25">
      <c r="A494" s="30"/>
      <c r="B494" s="30"/>
      <c r="C494" s="30"/>
      <c r="D494" s="30"/>
      <c r="E494" s="30"/>
      <c r="F494" s="30"/>
      <c r="G494" s="30"/>
      <c r="H494" s="30"/>
    </row>
    <row r="495" spans="1:8" x14ac:dyDescent="0.25">
      <c r="A495" s="30"/>
      <c r="B495" s="30"/>
      <c r="C495" s="30"/>
      <c r="D495" s="30"/>
      <c r="E495" s="30"/>
      <c r="F495" s="30"/>
      <c r="G495" s="30"/>
      <c r="H495" s="30"/>
    </row>
    <row r="496" spans="1:8" x14ac:dyDescent="0.25">
      <c r="A496" s="30"/>
      <c r="B496" s="30"/>
      <c r="C496" s="30"/>
      <c r="D496" s="30"/>
      <c r="E496" s="30"/>
      <c r="F496" s="30"/>
      <c r="G496" s="30"/>
      <c r="H496" s="30"/>
    </row>
    <row r="497" spans="1:8" x14ac:dyDescent="0.25">
      <c r="A497" s="30"/>
      <c r="B497" s="30"/>
      <c r="C497" s="30"/>
      <c r="D497" s="30"/>
      <c r="E497" s="30"/>
      <c r="F497" s="30"/>
      <c r="G497" s="30"/>
      <c r="H497" s="30"/>
    </row>
    <row r="498" spans="1:8" x14ac:dyDescent="0.25">
      <c r="A498" s="30"/>
      <c r="B498" s="30"/>
      <c r="C498" s="30"/>
      <c r="D498" s="30"/>
      <c r="E498" s="30"/>
      <c r="F498" s="30"/>
      <c r="G498" s="30"/>
      <c r="H498" s="30"/>
    </row>
    <row r="499" spans="1:8" x14ac:dyDescent="0.25">
      <c r="A499" s="30"/>
      <c r="B499" s="30"/>
      <c r="C499" s="30"/>
      <c r="D499" s="30"/>
      <c r="E499" s="30"/>
      <c r="F499" s="30"/>
      <c r="G499" s="30"/>
      <c r="H499" s="30"/>
    </row>
    <row r="500" spans="1:8" x14ac:dyDescent="0.25">
      <c r="A500" s="30"/>
      <c r="B500" s="30"/>
      <c r="C500" s="30"/>
      <c r="D500" s="30"/>
      <c r="E500" s="30"/>
      <c r="F500" s="30"/>
      <c r="G500" s="30"/>
      <c r="H500" s="30"/>
    </row>
    <row r="501" spans="1:8" x14ac:dyDescent="0.25">
      <c r="A501" s="30"/>
      <c r="B501" s="30"/>
      <c r="C501" s="30"/>
      <c r="D501" s="30"/>
      <c r="E501" s="30"/>
      <c r="F501" s="30"/>
      <c r="G501" s="30"/>
      <c r="H501" s="30"/>
    </row>
    <row r="502" spans="1:8" x14ac:dyDescent="0.25">
      <c r="A502" s="30"/>
      <c r="B502" s="30"/>
      <c r="C502" s="30"/>
      <c r="D502" s="30"/>
      <c r="E502" s="30"/>
      <c r="F502" s="30"/>
      <c r="G502" s="30"/>
      <c r="H502" s="30"/>
    </row>
    <row r="503" spans="1:8" x14ac:dyDescent="0.25">
      <c r="A503" s="30"/>
      <c r="B503" s="30"/>
      <c r="C503" s="30"/>
      <c r="D503" s="30"/>
      <c r="E503" s="30"/>
      <c r="F503" s="30"/>
      <c r="G503" s="30"/>
      <c r="H503" s="30"/>
    </row>
    <row r="504" spans="1:8" x14ac:dyDescent="0.25">
      <c r="A504" s="30"/>
      <c r="B504" s="30"/>
      <c r="C504" s="30"/>
      <c r="D504" s="30"/>
      <c r="E504" s="30"/>
      <c r="F504" s="30"/>
      <c r="G504" s="30"/>
      <c r="H504" s="30"/>
    </row>
    <row r="505" spans="1:8" x14ac:dyDescent="0.25">
      <c r="A505" s="30"/>
      <c r="B505" s="30"/>
      <c r="C505" s="30"/>
      <c r="D505" s="30"/>
      <c r="E505" s="30"/>
      <c r="F505" s="30"/>
      <c r="G505" s="30"/>
      <c r="H505" s="30"/>
    </row>
    <row r="506" spans="1:8" x14ac:dyDescent="0.25">
      <c r="A506" s="30"/>
      <c r="B506" s="30"/>
      <c r="C506" s="30"/>
      <c r="D506" s="30"/>
      <c r="E506" s="30"/>
      <c r="F506" s="30"/>
      <c r="G506" s="30"/>
      <c r="H506" s="30"/>
    </row>
    <row r="507" spans="1:8" x14ac:dyDescent="0.25">
      <c r="A507" s="30"/>
      <c r="B507" s="30"/>
      <c r="C507" s="30"/>
      <c r="D507" s="30"/>
      <c r="E507" s="30"/>
      <c r="F507" s="30"/>
      <c r="G507" s="30"/>
      <c r="H507" s="30"/>
    </row>
    <row r="508" spans="1:8" x14ac:dyDescent="0.25">
      <c r="A508" s="30"/>
      <c r="B508" s="30"/>
      <c r="C508" s="30"/>
      <c r="D508" s="30"/>
      <c r="E508" s="30"/>
      <c r="F508" s="30"/>
      <c r="G508" s="30"/>
      <c r="H508" s="30"/>
    </row>
    <row r="509" spans="1:8" x14ac:dyDescent="0.25">
      <c r="A509" s="30"/>
      <c r="B509" s="30"/>
      <c r="C509" s="30"/>
      <c r="D509" s="30"/>
      <c r="E509" s="30"/>
      <c r="F509" s="30"/>
      <c r="G509" s="30"/>
      <c r="H509" s="30"/>
    </row>
    <row r="510" spans="1:8" x14ac:dyDescent="0.25">
      <c r="A510" s="30"/>
      <c r="B510" s="30"/>
      <c r="C510" s="30"/>
      <c r="D510" s="30"/>
      <c r="E510" s="30"/>
      <c r="F510" s="30"/>
      <c r="G510" s="30"/>
      <c r="H510" s="30"/>
    </row>
    <row r="511" spans="1:8" x14ac:dyDescent="0.25">
      <c r="A511" s="30"/>
      <c r="B511" s="30"/>
      <c r="C511" s="30"/>
      <c r="D511" s="30"/>
      <c r="E511" s="30"/>
      <c r="F511" s="30"/>
      <c r="G511" s="30"/>
      <c r="H511" s="30"/>
    </row>
    <row r="512" spans="1:8" x14ac:dyDescent="0.25">
      <c r="A512" s="30"/>
      <c r="B512" s="30"/>
      <c r="C512" s="30"/>
      <c r="D512" s="30"/>
      <c r="E512" s="30"/>
      <c r="F512" s="30"/>
      <c r="G512" s="30"/>
      <c r="H512" s="30"/>
    </row>
    <row r="513" spans="1:8" x14ac:dyDescent="0.25">
      <c r="A513" s="30"/>
      <c r="B513" s="30"/>
      <c r="C513" s="30"/>
      <c r="D513" s="30"/>
      <c r="E513" s="30"/>
      <c r="F513" s="30"/>
      <c r="G513" s="30"/>
      <c r="H513" s="30"/>
    </row>
    <row r="514" spans="1:8" x14ac:dyDescent="0.25">
      <c r="A514" s="30"/>
      <c r="B514" s="30"/>
      <c r="C514" s="30"/>
      <c r="D514" s="30"/>
      <c r="E514" s="30"/>
      <c r="F514" s="30"/>
      <c r="G514" s="30"/>
      <c r="H514" s="30"/>
    </row>
    <row r="515" spans="1:8" x14ac:dyDescent="0.25">
      <c r="A515" s="30"/>
      <c r="B515" s="30"/>
      <c r="C515" s="30"/>
      <c r="D515" s="30"/>
      <c r="E515" s="30"/>
      <c r="F515" s="30"/>
      <c r="G515" s="30"/>
      <c r="H515" s="30"/>
    </row>
    <row r="516" spans="1:8" x14ac:dyDescent="0.25">
      <c r="A516" s="30"/>
      <c r="B516" s="30"/>
      <c r="C516" s="30"/>
      <c r="D516" s="30"/>
      <c r="E516" s="30"/>
      <c r="F516" s="30"/>
      <c r="G516" s="30"/>
      <c r="H516" s="30"/>
    </row>
    <row r="517" spans="1:8" x14ac:dyDescent="0.25">
      <c r="A517" s="30"/>
      <c r="B517" s="30"/>
      <c r="C517" s="30"/>
      <c r="D517" s="30"/>
      <c r="E517" s="30"/>
      <c r="F517" s="30"/>
      <c r="G517" s="30"/>
      <c r="H517" s="30"/>
    </row>
    <row r="518" spans="1:8" x14ac:dyDescent="0.25">
      <c r="A518" s="30"/>
      <c r="B518" s="30"/>
      <c r="C518" s="30"/>
      <c r="D518" s="30"/>
      <c r="E518" s="30"/>
      <c r="F518" s="30"/>
      <c r="G518" s="30"/>
      <c r="H518" s="30"/>
    </row>
    <row r="519" spans="1:8" x14ac:dyDescent="0.25">
      <c r="A519" s="30"/>
      <c r="B519" s="30"/>
      <c r="C519" s="30"/>
      <c r="D519" s="30"/>
      <c r="E519" s="30"/>
      <c r="F519" s="30"/>
      <c r="G519" s="30"/>
      <c r="H519" s="30"/>
    </row>
    <row r="520" spans="1:8" x14ac:dyDescent="0.25">
      <c r="A520" s="30"/>
      <c r="B520" s="30"/>
      <c r="C520" s="30"/>
      <c r="D520" s="30"/>
      <c r="E520" s="30"/>
      <c r="F520" s="30"/>
      <c r="G520" s="30"/>
      <c r="H520" s="30"/>
    </row>
    <row r="521" spans="1:8" x14ac:dyDescent="0.25">
      <c r="A521" s="30"/>
      <c r="B521" s="30"/>
      <c r="C521" s="30"/>
      <c r="D521" s="30"/>
      <c r="E521" s="30"/>
      <c r="F521" s="30"/>
      <c r="G521" s="30"/>
      <c r="H521" s="30"/>
    </row>
    <row r="522" spans="1:8" x14ac:dyDescent="0.25">
      <c r="A522" s="30"/>
      <c r="B522" s="30"/>
      <c r="C522" s="30"/>
      <c r="D522" s="30"/>
      <c r="E522" s="30"/>
      <c r="F522" s="30"/>
      <c r="G522" s="30"/>
      <c r="H522" s="30"/>
    </row>
    <row r="523" spans="1:8" x14ac:dyDescent="0.25">
      <c r="A523" s="30"/>
      <c r="B523" s="30"/>
      <c r="C523" s="30"/>
      <c r="D523" s="30"/>
      <c r="E523" s="30"/>
      <c r="F523" s="30"/>
      <c r="G523" s="30"/>
      <c r="H523" s="30"/>
    </row>
    <row r="524" spans="1:8" x14ac:dyDescent="0.25">
      <c r="A524" s="30"/>
      <c r="B524" s="30"/>
      <c r="C524" s="30"/>
      <c r="D524" s="30"/>
      <c r="E524" s="30"/>
      <c r="F524" s="30"/>
      <c r="G524" s="30"/>
      <c r="H524" s="30"/>
    </row>
    <row r="525" spans="1:8" x14ac:dyDescent="0.25">
      <c r="A525" s="30"/>
      <c r="B525" s="30"/>
      <c r="C525" s="30"/>
      <c r="D525" s="30"/>
      <c r="E525" s="30"/>
      <c r="F525" s="30"/>
      <c r="G525" s="30"/>
      <c r="H525" s="30"/>
    </row>
    <row r="526" spans="1:8" x14ac:dyDescent="0.25">
      <c r="A526" s="30"/>
      <c r="B526" s="30"/>
      <c r="C526" s="30"/>
      <c r="D526" s="30"/>
      <c r="E526" s="30"/>
      <c r="F526" s="30"/>
      <c r="G526" s="30"/>
      <c r="H526" s="30"/>
    </row>
    <row r="527" spans="1:8" x14ac:dyDescent="0.25">
      <c r="A527" s="30"/>
      <c r="B527" s="30"/>
      <c r="C527" s="30"/>
      <c r="D527" s="30"/>
      <c r="E527" s="30"/>
      <c r="F527" s="30"/>
      <c r="G527" s="30"/>
      <c r="H527" s="30"/>
    </row>
    <row r="528" spans="1:8" x14ac:dyDescent="0.25">
      <c r="A528" s="30"/>
      <c r="B528" s="30"/>
      <c r="C528" s="30"/>
      <c r="D528" s="30"/>
      <c r="E528" s="30"/>
      <c r="F528" s="30"/>
      <c r="G528" s="30"/>
      <c r="H528" s="30"/>
    </row>
    <row r="529" spans="1:8" x14ac:dyDescent="0.25">
      <c r="A529" s="30"/>
      <c r="B529" s="30"/>
      <c r="C529" s="30"/>
      <c r="D529" s="30"/>
      <c r="E529" s="30"/>
      <c r="F529" s="30"/>
      <c r="G529" s="30"/>
      <c r="H529" s="30"/>
    </row>
    <row r="530" spans="1:8" x14ac:dyDescent="0.25">
      <c r="A530" s="30"/>
      <c r="B530" s="30"/>
      <c r="C530" s="30"/>
      <c r="D530" s="30"/>
      <c r="E530" s="30"/>
      <c r="F530" s="30"/>
      <c r="G530" s="30"/>
      <c r="H530" s="30"/>
    </row>
    <row r="531" spans="1:8" x14ac:dyDescent="0.25">
      <c r="A531" s="30"/>
      <c r="B531" s="30"/>
      <c r="C531" s="30"/>
      <c r="D531" s="30"/>
      <c r="E531" s="30"/>
      <c r="F531" s="30"/>
      <c r="G531" s="30"/>
      <c r="H531" s="30"/>
    </row>
    <row r="532" spans="1:8" x14ac:dyDescent="0.25">
      <c r="A532" s="30"/>
      <c r="B532" s="30"/>
      <c r="C532" s="30"/>
      <c r="D532" s="30"/>
      <c r="E532" s="30"/>
      <c r="F532" s="30"/>
      <c r="G532" s="30"/>
      <c r="H532" s="30"/>
    </row>
    <row r="533" spans="1:8" x14ac:dyDescent="0.25">
      <c r="A533" s="30"/>
      <c r="B533" s="30"/>
      <c r="C533" s="30"/>
      <c r="D533" s="30"/>
      <c r="E533" s="30"/>
      <c r="F533" s="30"/>
      <c r="G533" s="30"/>
      <c r="H533" s="30"/>
    </row>
    <row r="534" spans="1:8" x14ac:dyDescent="0.25">
      <c r="A534" s="30"/>
      <c r="B534" s="30"/>
      <c r="C534" s="30"/>
      <c r="D534" s="30"/>
      <c r="E534" s="30"/>
      <c r="F534" s="30"/>
      <c r="G534" s="30"/>
      <c r="H534" s="30"/>
    </row>
    <row r="535" spans="1:8" x14ac:dyDescent="0.25">
      <c r="A535" s="30"/>
      <c r="B535" s="30"/>
      <c r="C535" s="30"/>
      <c r="D535" s="30"/>
      <c r="E535" s="30"/>
      <c r="F535" s="30"/>
      <c r="G535" s="30"/>
      <c r="H535" s="30"/>
    </row>
    <row r="536" spans="1:8" x14ac:dyDescent="0.25">
      <c r="A536" s="30"/>
      <c r="B536" s="30"/>
      <c r="C536" s="30"/>
      <c r="D536" s="30"/>
      <c r="E536" s="30"/>
      <c r="F536" s="30"/>
      <c r="G536" s="30"/>
      <c r="H536" s="30"/>
    </row>
    <row r="537" spans="1:8" x14ac:dyDescent="0.25">
      <c r="A537" s="30"/>
      <c r="B537" s="30"/>
      <c r="C537" s="30"/>
      <c r="D537" s="30"/>
      <c r="E537" s="30"/>
      <c r="F537" s="30"/>
      <c r="G537" s="30"/>
      <c r="H537" s="30"/>
    </row>
    <row r="538" spans="1:8" x14ac:dyDescent="0.25">
      <c r="A538" s="30"/>
      <c r="B538" s="30"/>
      <c r="C538" s="30"/>
      <c r="D538" s="30"/>
      <c r="E538" s="30"/>
      <c r="F538" s="30"/>
      <c r="G538" s="30"/>
      <c r="H538" s="30"/>
    </row>
    <row r="539" spans="1:8" x14ac:dyDescent="0.25">
      <c r="A539" s="30"/>
      <c r="B539" s="30"/>
      <c r="C539" s="30"/>
      <c r="D539" s="30"/>
      <c r="E539" s="30"/>
      <c r="F539" s="30"/>
      <c r="G539" s="30"/>
      <c r="H539" s="30"/>
    </row>
    <row r="540" spans="1:8" x14ac:dyDescent="0.25">
      <c r="A540" s="30"/>
      <c r="B540" s="30"/>
      <c r="C540" s="30"/>
      <c r="D540" s="30"/>
      <c r="E540" s="30"/>
      <c r="F540" s="30"/>
      <c r="G540" s="30"/>
      <c r="H540" s="30"/>
    </row>
    <row r="541" spans="1:8" x14ac:dyDescent="0.25">
      <c r="A541" s="30"/>
      <c r="B541" s="30"/>
      <c r="C541" s="30"/>
      <c r="D541" s="30"/>
      <c r="E541" s="30"/>
      <c r="F541" s="30"/>
      <c r="G541" s="30"/>
      <c r="H541" s="30"/>
    </row>
    <row r="542" spans="1:8" x14ac:dyDescent="0.25">
      <c r="A542" s="30"/>
      <c r="B542" s="30"/>
      <c r="C542" s="30"/>
      <c r="D542" s="30"/>
      <c r="E542" s="30"/>
      <c r="F542" s="30"/>
      <c r="G542" s="30"/>
      <c r="H542" s="30"/>
    </row>
    <row r="543" spans="1:8" x14ac:dyDescent="0.25">
      <c r="A543" s="30"/>
      <c r="B543" s="30"/>
      <c r="C543" s="30"/>
      <c r="D543" s="30"/>
      <c r="E543" s="30"/>
      <c r="F543" s="30"/>
      <c r="G543" s="30"/>
      <c r="H543" s="30"/>
    </row>
    <row r="544" spans="1:8" x14ac:dyDescent="0.25">
      <c r="A544" s="30"/>
      <c r="B544" s="30"/>
      <c r="C544" s="30"/>
      <c r="D544" s="30"/>
      <c r="E544" s="30"/>
      <c r="F544" s="30"/>
      <c r="G544" s="30"/>
      <c r="H544" s="30"/>
    </row>
    <row r="545" spans="1:8" x14ac:dyDescent="0.25">
      <c r="A545" s="30"/>
      <c r="B545" s="30"/>
      <c r="C545" s="30"/>
      <c r="D545" s="30"/>
      <c r="E545" s="30"/>
      <c r="F545" s="30"/>
      <c r="G545" s="30"/>
      <c r="H545" s="30"/>
    </row>
    <row r="546" spans="1:8" x14ac:dyDescent="0.25">
      <c r="A546" s="30"/>
      <c r="B546" s="30"/>
      <c r="C546" s="30"/>
      <c r="D546" s="30"/>
      <c r="E546" s="30"/>
      <c r="F546" s="30"/>
      <c r="G546" s="30"/>
      <c r="H546" s="30"/>
    </row>
    <row r="547" spans="1:8" x14ac:dyDescent="0.25">
      <c r="A547" s="30"/>
      <c r="B547" s="30"/>
      <c r="C547" s="30"/>
      <c r="D547" s="30"/>
      <c r="E547" s="30"/>
      <c r="F547" s="30"/>
      <c r="G547" s="30"/>
      <c r="H547" s="30"/>
    </row>
    <row r="548" spans="1:8" x14ac:dyDescent="0.25">
      <c r="A548" s="30"/>
      <c r="B548" s="30"/>
      <c r="C548" s="30"/>
      <c r="D548" s="30"/>
      <c r="E548" s="30"/>
      <c r="F548" s="30"/>
      <c r="G548" s="30"/>
      <c r="H548" s="30"/>
    </row>
    <row r="549" spans="1:8" x14ac:dyDescent="0.25">
      <c r="A549" s="30"/>
      <c r="B549" s="30"/>
      <c r="C549" s="30"/>
      <c r="D549" s="30"/>
      <c r="E549" s="30"/>
      <c r="F549" s="30"/>
      <c r="G549" s="30"/>
      <c r="H549" s="30"/>
    </row>
    <row r="550" spans="1:8" x14ac:dyDescent="0.25">
      <c r="A550" s="30"/>
      <c r="B550" s="30"/>
      <c r="C550" s="30"/>
      <c r="D550" s="30"/>
      <c r="E550" s="30"/>
      <c r="F550" s="30"/>
      <c r="G550" s="30"/>
      <c r="H550" s="30"/>
    </row>
    <row r="551" spans="1:8" x14ac:dyDescent="0.25">
      <c r="A551" s="30"/>
      <c r="B551" s="30"/>
      <c r="C551" s="30"/>
      <c r="D551" s="30"/>
      <c r="E551" s="30"/>
      <c r="F551" s="30"/>
      <c r="G551" s="30"/>
      <c r="H551" s="30"/>
    </row>
    <row r="552" spans="1:8" x14ac:dyDescent="0.25">
      <c r="A552" s="30"/>
      <c r="B552" s="30"/>
      <c r="C552" s="30"/>
      <c r="D552" s="30"/>
      <c r="E552" s="30"/>
      <c r="F552" s="30"/>
      <c r="G552" s="30"/>
      <c r="H552" s="30"/>
    </row>
    <row r="553" spans="1:8" x14ac:dyDescent="0.25">
      <c r="A553" s="30"/>
      <c r="B553" s="30"/>
      <c r="C553" s="30"/>
      <c r="D553" s="30"/>
      <c r="E553" s="30"/>
      <c r="F553" s="30"/>
      <c r="G553" s="30"/>
      <c r="H553" s="30"/>
    </row>
    <row r="554" spans="1:8" x14ac:dyDescent="0.25">
      <c r="A554" s="30"/>
      <c r="B554" s="30"/>
      <c r="C554" s="30"/>
      <c r="D554" s="30"/>
      <c r="E554" s="30"/>
      <c r="F554" s="30"/>
      <c r="G554" s="30"/>
      <c r="H554" s="30"/>
    </row>
    <row r="555" spans="1:8" x14ac:dyDescent="0.25">
      <c r="A555" s="30"/>
      <c r="B555" s="30"/>
      <c r="C555" s="30"/>
      <c r="D555" s="30"/>
      <c r="E555" s="30"/>
      <c r="F555" s="30"/>
      <c r="G555" s="30"/>
      <c r="H555" s="30"/>
    </row>
    <row r="556" spans="1:8" x14ac:dyDescent="0.25">
      <c r="A556" s="30"/>
      <c r="B556" s="30"/>
      <c r="C556" s="30"/>
      <c r="D556" s="30"/>
      <c r="E556" s="30"/>
      <c r="F556" s="30"/>
      <c r="G556" s="30"/>
      <c r="H556" s="30"/>
    </row>
    <row r="557" spans="1:8" x14ac:dyDescent="0.25">
      <c r="A557" s="30"/>
      <c r="B557" s="30"/>
      <c r="C557" s="30"/>
      <c r="D557" s="30"/>
      <c r="E557" s="30"/>
      <c r="F557" s="30"/>
      <c r="G557" s="30"/>
      <c r="H557" s="30"/>
    </row>
    <row r="558" spans="1:8" x14ac:dyDescent="0.25">
      <c r="A558" s="30"/>
      <c r="B558" s="30"/>
      <c r="C558" s="30"/>
      <c r="D558" s="30"/>
      <c r="E558" s="30"/>
      <c r="F558" s="30"/>
      <c r="G558" s="30"/>
      <c r="H558" s="30"/>
    </row>
    <row r="559" spans="1:8" x14ac:dyDescent="0.25">
      <c r="A559" s="30"/>
      <c r="B559" s="30"/>
      <c r="C559" s="30"/>
      <c r="D559" s="30"/>
      <c r="E559" s="30"/>
      <c r="F559" s="30"/>
      <c r="G559" s="30"/>
      <c r="H559" s="30"/>
    </row>
    <row r="560" spans="1:8" x14ac:dyDescent="0.25">
      <c r="A560" s="30"/>
      <c r="B560" s="30"/>
      <c r="C560" s="30"/>
      <c r="D560" s="30"/>
      <c r="E560" s="30"/>
      <c r="F560" s="30"/>
      <c r="G560" s="30"/>
      <c r="H560" s="30"/>
    </row>
    <row r="561" spans="1:8" x14ac:dyDescent="0.25">
      <c r="A561" s="30"/>
      <c r="B561" s="30"/>
      <c r="C561" s="30"/>
      <c r="D561" s="30"/>
      <c r="E561" s="30"/>
      <c r="F561" s="30"/>
      <c r="G561" s="30"/>
      <c r="H561" s="30"/>
    </row>
    <row r="562" spans="1:8" x14ac:dyDescent="0.25">
      <c r="A562" s="30"/>
      <c r="B562" s="30"/>
      <c r="C562" s="30"/>
      <c r="D562" s="30"/>
      <c r="E562" s="30"/>
      <c r="F562" s="30"/>
      <c r="G562" s="30"/>
      <c r="H562" s="30"/>
    </row>
    <row r="563" spans="1:8" x14ac:dyDescent="0.25">
      <c r="A563" s="30"/>
      <c r="B563" s="30"/>
      <c r="C563" s="30"/>
      <c r="D563" s="30"/>
      <c r="E563" s="30"/>
      <c r="F563" s="30"/>
      <c r="G563" s="30"/>
      <c r="H563" s="30"/>
    </row>
    <row r="564" spans="1:8" x14ac:dyDescent="0.25">
      <c r="A564" s="30"/>
      <c r="B564" s="30"/>
      <c r="C564" s="30"/>
      <c r="D564" s="30"/>
      <c r="E564" s="30"/>
      <c r="F564" s="30"/>
      <c r="G564" s="30"/>
      <c r="H564" s="30"/>
    </row>
    <row r="565" spans="1:8" x14ac:dyDescent="0.25">
      <c r="A565" s="30"/>
      <c r="B565" s="30"/>
      <c r="C565" s="30"/>
      <c r="D565" s="30"/>
      <c r="E565" s="30"/>
      <c r="F565" s="30"/>
      <c r="G565" s="30"/>
      <c r="H565" s="30"/>
    </row>
    <row r="566" spans="1:8" x14ac:dyDescent="0.25">
      <c r="A566" s="30"/>
      <c r="B566" s="30"/>
      <c r="C566" s="30"/>
      <c r="D566" s="30"/>
      <c r="E566" s="30"/>
      <c r="F566" s="30"/>
      <c r="G566" s="30"/>
      <c r="H566" s="30"/>
    </row>
    <row r="567" spans="1:8" x14ac:dyDescent="0.25">
      <c r="A567" s="30"/>
      <c r="B567" s="30"/>
      <c r="C567" s="30"/>
      <c r="D567" s="30"/>
      <c r="E567" s="30"/>
      <c r="F567" s="30"/>
      <c r="G567" s="30"/>
      <c r="H567" s="30"/>
    </row>
    <row r="568" spans="1:8" x14ac:dyDescent="0.25">
      <c r="A568" s="30"/>
      <c r="B568" s="30"/>
      <c r="C568" s="30"/>
      <c r="D568" s="30"/>
      <c r="E568" s="30"/>
      <c r="F568" s="30"/>
      <c r="G568" s="30"/>
      <c r="H568" s="30"/>
    </row>
    <row r="569" spans="1:8" x14ac:dyDescent="0.25">
      <c r="A569" s="30"/>
      <c r="B569" s="30"/>
      <c r="C569" s="30"/>
      <c r="D569" s="30"/>
      <c r="E569" s="30"/>
      <c r="F569" s="30"/>
      <c r="G569" s="30"/>
      <c r="H569" s="30"/>
    </row>
    <row r="570" spans="1:8" x14ac:dyDescent="0.25">
      <c r="A570" s="30"/>
      <c r="B570" s="30"/>
      <c r="C570" s="30"/>
      <c r="D570" s="30"/>
      <c r="E570" s="30"/>
      <c r="F570" s="30"/>
      <c r="G570" s="30"/>
      <c r="H570" s="30"/>
    </row>
    <row r="571" spans="1:8" x14ac:dyDescent="0.25">
      <c r="A571" s="30"/>
      <c r="B571" s="30"/>
      <c r="C571" s="30"/>
      <c r="D571" s="30"/>
      <c r="E571" s="30"/>
      <c r="F571" s="30"/>
      <c r="G571" s="30"/>
      <c r="H571" s="30"/>
    </row>
    <row r="572" spans="1:8" x14ac:dyDescent="0.25">
      <c r="A572" s="30"/>
      <c r="B572" s="30"/>
      <c r="C572" s="30"/>
      <c r="D572" s="30"/>
      <c r="E572" s="30"/>
      <c r="F572" s="30"/>
      <c r="G572" s="30"/>
      <c r="H572" s="30"/>
    </row>
  </sheetData>
  <mergeCells count="9">
    <mergeCell ref="G2:G3"/>
    <mergeCell ref="H2:H4"/>
    <mergeCell ref="A76:D79"/>
    <mergeCell ref="D2:D3"/>
    <mergeCell ref="F2:F3"/>
    <mergeCell ref="B2:B3"/>
    <mergeCell ref="E2:E3"/>
    <mergeCell ref="C2:C3"/>
    <mergeCell ref="A2:A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E54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H7" sqref="H7"/>
    </sheetView>
  </sheetViews>
  <sheetFormatPr baseColWidth="10" defaultColWidth="10.85546875" defaultRowHeight="15.75" x14ac:dyDescent="0.25"/>
  <cols>
    <col min="1" max="1" width="9.42578125" style="7" bestFit="1" customWidth="1"/>
    <col min="2" max="2" width="15" style="7" bestFit="1" customWidth="1"/>
    <col min="3" max="3" width="11.28515625" style="7" bestFit="1" customWidth="1"/>
    <col min="4" max="4" width="11.28515625" style="7" customWidth="1"/>
    <col min="5" max="5" width="16.7109375" style="7" customWidth="1"/>
    <col min="6" max="6" width="14.5703125" style="7" customWidth="1"/>
    <col min="7" max="16384" width="10.85546875" style="7"/>
  </cols>
  <sheetData>
    <row r="1" spans="1:1747" x14ac:dyDescent="0.25">
      <c r="A1" s="20"/>
    </row>
    <row r="2" spans="1:1747" s="21" customFormat="1" x14ac:dyDescent="0.25">
      <c r="A2" s="13"/>
      <c r="B2" s="13"/>
      <c r="C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</row>
    <row r="3" spans="1:1747" ht="15" customHeight="1" x14ac:dyDescent="0.25">
      <c r="A3" s="128" t="s">
        <v>19</v>
      </c>
      <c r="B3" s="128" t="s">
        <v>12</v>
      </c>
      <c r="C3" s="128" t="s">
        <v>18</v>
      </c>
      <c r="D3" s="128" t="s">
        <v>74</v>
      </c>
      <c r="E3" s="128" t="s">
        <v>76</v>
      </c>
      <c r="F3" s="128" t="s">
        <v>75</v>
      </c>
    </row>
    <row r="4" spans="1:1747" ht="14.1" customHeight="1" thickBot="1" x14ac:dyDescent="0.3">
      <c r="A4" s="155"/>
      <c r="B4" s="155"/>
      <c r="C4" s="155"/>
      <c r="D4" s="155"/>
      <c r="E4" s="155"/>
      <c r="F4" s="155"/>
    </row>
    <row r="5" spans="1:1747" ht="16.5" thickTop="1" x14ac:dyDescent="0.25">
      <c r="A5" s="16" t="s">
        <v>20</v>
      </c>
      <c r="B5" s="8">
        <v>4026614</v>
      </c>
      <c r="C5" s="11">
        <v>7547882.1440000003</v>
      </c>
      <c r="D5" s="33">
        <v>1980</v>
      </c>
      <c r="E5" s="55">
        <f>AVERAGE(B5:B8)</f>
        <v>4391907</v>
      </c>
      <c r="F5" s="55">
        <f>AVERAGE(C5:C8)</f>
        <v>7642962.1490000002</v>
      </c>
    </row>
    <row r="6" spans="1:1747" x14ac:dyDescent="0.25">
      <c r="A6" s="16" t="s">
        <v>21</v>
      </c>
      <c r="B6" s="8">
        <v>4223407</v>
      </c>
      <c r="C6" s="11">
        <v>7536518.9919999996</v>
      </c>
      <c r="D6" s="33">
        <v>1981</v>
      </c>
      <c r="E6" s="55">
        <f>AVERAGE(B9:B12)</f>
        <v>6032265.5</v>
      </c>
      <c r="F6" s="55">
        <f>AVERAGE(C9:C12)</f>
        <v>8368150.2744999994</v>
      </c>
    </row>
    <row r="7" spans="1:1747" x14ac:dyDescent="0.25">
      <c r="A7" s="16" t="s">
        <v>22</v>
      </c>
      <c r="B7" s="8">
        <v>4393420</v>
      </c>
      <c r="C7" s="11">
        <v>7478780.8200000003</v>
      </c>
      <c r="D7" s="33">
        <v>1982</v>
      </c>
      <c r="E7" s="55">
        <f>AVERAGE(B13:B16)</f>
        <v>9595751.5</v>
      </c>
      <c r="F7" s="55">
        <f>AVERAGE(C13:C16)</f>
        <v>8367515.6867500003</v>
      </c>
    </row>
    <row r="8" spans="1:1747" x14ac:dyDescent="0.25">
      <c r="A8" s="16" t="s">
        <v>23</v>
      </c>
      <c r="B8" s="8">
        <v>4924187</v>
      </c>
      <c r="C8" s="11">
        <v>8008666.6399999997</v>
      </c>
      <c r="D8" s="33">
        <v>1983</v>
      </c>
      <c r="E8" s="55">
        <f>AVERAGE(B17:B20)</f>
        <v>17493311.75</v>
      </c>
      <c r="F8" s="55">
        <f>AVERAGE(C17:C20)</f>
        <v>8002442.5997500001</v>
      </c>
    </row>
    <row r="9" spans="1:1747" x14ac:dyDescent="0.25">
      <c r="A9" s="16" t="s">
        <v>24</v>
      </c>
      <c r="B9" s="8">
        <v>5549530</v>
      </c>
      <c r="C9" s="11">
        <v>8229212.7019999996</v>
      </c>
      <c r="D9" s="33">
        <v>1984</v>
      </c>
      <c r="E9" s="55">
        <f>AVERAGE(B21:B24)</f>
        <v>28659770.25</v>
      </c>
      <c r="F9" s="55">
        <f>AVERAGE(C21:C24)</f>
        <v>8281464.6752499994</v>
      </c>
    </row>
    <row r="10" spans="1:1747" x14ac:dyDescent="0.25">
      <c r="A10" s="16" t="s">
        <v>25</v>
      </c>
      <c r="B10" s="8">
        <v>5905243</v>
      </c>
      <c r="C10" s="11">
        <v>8417818.0040000007</v>
      </c>
      <c r="D10" s="33">
        <v>1985</v>
      </c>
      <c r="E10" s="55">
        <f>AVERAGE(B25:B28)</f>
        <v>45940612.5</v>
      </c>
      <c r="F10" s="55">
        <f>AVERAGE(C25:C28)</f>
        <v>8437038.3792499993</v>
      </c>
    </row>
    <row r="11" spans="1:1747" x14ac:dyDescent="0.25">
      <c r="A11" s="16" t="s">
        <v>26</v>
      </c>
      <c r="B11" s="8">
        <v>5994583</v>
      </c>
      <c r="C11" s="11">
        <v>8211045.5269999998</v>
      </c>
      <c r="D11" s="33">
        <v>1986</v>
      </c>
      <c r="E11" s="55">
        <f>AVERAGE(B29:B32)</f>
        <v>76306560.75</v>
      </c>
      <c r="F11" s="55">
        <f>AVERAGE(C29:C32)</f>
        <v>8124165.3945000004</v>
      </c>
    </row>
    <row r="12" spans="1:1747" x14ac:dyDescent="0.25">
      <c r="A12" s="16" t="s">
        <v>27</v>
      </c>
      <c r="B12" s="8">
        <v>6679706</v>
      </c>
      <c r="C12" s="11">
        <v>8614524.8650000002</v>
      </c>
      <c r="D12" s="33">
        <v>1987</v>
      </c>
      <c r="E12" s="55">
        <f>AVERAGE(B33:B36)</f>
        <v>185542049</v>
      </c>
      <c r="F12" s="55">
        <f>AVERAGE(C33:C36)</f>
        <v>8292363.7505000001</v>
      </c>
    </row>
    <row r="13" spans="1:1747" x14ac:dyDescent="0.25">
      <c r="A13" s="16" t="s">
        <v>28</v>
      </c>
      <c r="B13" s="8">
        <v>7695155</v>
      </c>
      <c r="C13" s="11">
        <v>8512096.4000000004</v>
      </c>
      <c r="D13" s="33">
        <v>1988</v>
      </c>
      <c r="E13" s="55">
        <f>AVERAGE(B37:B40)</f>
        <v>378979147.25</v>
      </c>
      <c r="F13" s="55">
        <f>AVERAGE(C37:C40)</f>
        <v>8398436.3605000004</v>
      </c>
    </row>
    <row r="14" spans="1:1747" x14ac:dyDescent="0.25">
      <c r="A14" s="16" t="s">
        <v>29</v>
      </c>
      <c r="B14" s="8">
        <v>8735369</v>
      </c>
      <c r="C14" s="11">
        <v>8481760.7589999996</v>
      </c>
      <c r="D14" s="33">
        <v>1989</v>
      </c>
      <c r="E14" s="55">
        <f>AVERAGE(B41:B44)</f>
        <v>499435646.25</v>
      </c>
      <c r="F14" s="55">
        <f>AVERAGE(C41:C44)</f>
        <v>8705395.3537500016</v>
      </c>
    </row>
    <row r="15" spans="1:1747" x14ac:dyDescent="0.25">
      <c r="A15" s="16" t="s">
        <v>30</v>
      </c>
      <c r="B15" s="8">
        <v>9954778</v>
      </c>
      <c r="C15" s="11">
        <v>8198953.8990000002</v>
      </c>
      <c r="D15" s="33">
        <v>1990</v>
      </c>
      <c r="E15" s="55">
        <f>AVERAGE(B45:B48)</f>
        <v>672000052.25</v>
      </c>
      <c r="F15" s="55">
        <f>AVERAGE(C45:C48)</f>
        <v>9158809.9704999998</v>
      </c>
    </row>
    <row r="16" spans="1:1747" x14ac:dyDescent="0.25">
      <c r="A16" s="16" t="s">
        <v>31</v>
      </c>
      <c r="B16" s="8">
        <v>11997704</v>
      </c>
      <c r="C16" s="11">
        <v>8277251.6890000002</v>
      </c>
      <c r="D16" s="11"/>
      <c r="E16" s="11"/>
    </row>
    <row r="17" spans="1:6" x14ac:dyDescent="0.25">
      <c r="A17" s="16" t="s">
        <v>32</v>
      </c>
      <c r="B17" s="8">
        <v>14382847</v>
      </c>
      <c r="C17" s="11">
        <v>8120479.8499999996</v>
      </c>
      <c r="D17" s="11"/>
      <c r="E17" s="11"/>
    </row>
    <row r="18" spans="1:6" x14ac:dyDescent="0.25">
      <c r="A18" s="16" t="s">
        <v>33</v>
      </c>
      <c r="B18" s="8">
        <v>16314083</v>
      </c>
      <c r="C18" s="11">
        <v>7997531.1169999996</v>
      </c>
      <c r="D18" s="11"/>
      <c r="E18" s="11"/>
    </row>
    <row r="19" spans="1:6" x14ac:dyDescent="0.25">
      <c r="A19" s="16" t="s">
        <v>34</v>
      </c>
      <c r="B19" s="8">
        <v>18168055</v>
      </c>
      <c r="C19" s="11">
        <v>7764430.8439999996</v>
      </c>
      <c r="D19" s="11"/>
      <c r="E19" s="11"/>
      <c r="F19" s="55"/>
    </row>
    <row r="20" spans="1:6" x14ac:dyDescent="0.25">
      <c r="A20" s="16" t="s">
        <v>35</v>
      </c>
      <c r="B20" s="8">
        <v>21108262</v>
      </c>
      <c r="C20" s="11">
        <v>8127328.5880000005</v>
      </c>
      <c r="D20" s="11"/>
      <c r="E20" s="11"/>
      <c r="F20" s="55"/>
    </row>
    <row r="21" spans="1:6" x14ac:dyDescent="0.25">
      <c r="A21" s="16" t="s">
        <v>36</v>
      </c>
      <c r="B21" s="8">
        <v>24821721</v>
      </c>
      <c r="C21" s="11">
        <v>8384896.2300000004</v>
      </c>
      <c r="D21" s="11"/>
      <c r="E21" s="11"/>
      <c r="F21" s="55"/>
    </row>
    <row r="22" spans="1:6" x14ac:dyDescent="0.25">
      <c r="A22" s="16" t="s">
        <v>37</v>
      </c>
      <c r="B22" s="8">
        <v>26967355</v>
      </c>
      <c r="C22" s="11">
        <v>8232124.5729999999</v>
      </c>
      <c r="D22" s="11"/>
      <c r="E22" s="11"/>
      <c r="F22" s="55"/>
    </row>
    <row r="23" spans="1:6" x14ac:dyDescent="0.25">
      <c r="A23" s="16" t="s">
        <v>38</v>
      </c>
      <c r="B23" s="8">
        <v>29754599</v>
      </c>
      <c r="C23" s="11">
        <v>8119301.5240000002</v>
      </c>
      <c r="D23" s="11"/>
      <c r="E23" s="11"/>
      <c r="F23" s="55"/>
    </row>
    <row r="24" spans="1:6" x14ac:dyDescent="0.25">
      <c r="A24" s="16" t="s">
        <v>39</v>
      </c>
      <c r="B24" s="8">
        <v>33095406</v>
      </c>
      <c r="C24" s="11">
        <v>8389536.3739999998</v>
      </c>
      <c r="D24" s="11"/>
      <c r="E24" s="11"/>
      <c r="F24" s="55"/>
    </row>
    <row r="25" spans="1:6" x14ac:dyDescent="0.25">
      <c r="A25" s="16" t="s">
        <v>40</v>
      </c>
      <c r="B25" s="8">
        <v>39305168</v>
      </c>
      <c r="C25" s="11">
        <v>8539105.0409999993</v>
      </c>
      <c r="D25" s="11"/>
      <c r="E25" s="11"/>
      <c r="F25" s="55"/>
    </row>
    <row r="26" spans="1:6" x14ac:dyDescent="0.25">
      <c r="A26" s="16" t="s">
        <v>41</v>
      </c>
      <c r="B26" s="8">
        <v>43045493</v>
      </c>
      <c r="C26" s="11">
        <v>8487030.4680000003</v>
      </c>
      <c r="D26" s="11"/>
      <c r="E26" s="11"/>
      <c r="F26" s="55"/>
    </row>
    <row r="27" spans="1:6" x14ac:dyDescent="0.25">
      <c r="A27" s="16" t="s">
        <v>42</v>
      </c>
      <c r="B27" s="8">
        <v>47052614</v>
      </c>
      <c r="C27" s="11">
        <v>8193121.9589999998</v>
      </c>
      <c r="D27" s="11"/>
      <c r="E27" s="11"/>
      <c r="F27" s="55"/>
    </row>
    <row r="28" spans="1:6" x14ac:dyDescent="0.25">
      <c r="A28" s="16" t="s">
        <v>43</v>
      </c>
      <c r="B28" s="8">
        <v>54359175</v>
      </c>
      <c r="C28" s="11">
        <v>8528896.0490000006</v>
      </c>
      <c r="D28" s="11"/>
      <c r="E28" s="11"/>
      <c r="F28" s="55"/>
    </row>
    <row r="29" spans="1:6" x14ac:dyDescent="0.25">
      <c r="A29" s="16" t="s">
        <v>44</v>
      </c>
      <c r="B29" s="8">
        <v>59892736</v>
      </c>
      <c r="C29" s="11">
        <v>8208491.352</v>
      </c>
      <c r="D29" s="11"/>
      <c r="E29" s="11"/>
      <c r="F29" s="55"/>
    </row>
    <row r="30" spans="1:6" x14ac:dyDescent="0.25">
      <c r="A30" s="16" t="s">
        <v>45</v>
      </c>
      <c r="B30" s="8">
        <v>70306714</v>
      </c>
      <c r="C30" s="11">
        <v>8409218.6520000007</v>
      </c>
      <c r="D30" s="11"/>
      <c r="E30" s="11"/>
      <c r="F30" s="55"/>
    </row>
    <row r="31" spans="1:6" x14ac:dyDescent="0.25">
      <c r="A31" s="16" t="s">
        <v>46</v>
      </c>
      <c r="B31" s="8">
        <v>78015425</v>
      </c>
      <c r="C31" s="11">
        <v>7769449.7829999998</v>
      </c>
      <c r="D31" s="11"/>
      <c r="E31" s="11"/>
      <c r="F31" s="55"/>
    </row>
    <row r="32" spans="1:6" x14ac:dyDescent="0.25">
      <c r="A32" s="16" t="s">
        <v>47</v>
      </c>
      <c r="B32" s="8">
        <v>97011368</v>
      </c>
      <c r="C32" s="11">
        <v>8109501.7910000002</v>
      </c>
      <c r="D32" s="11"/>
      <c r="E32" s="11"/>
      <c r="F32" s="55"/>
    </row>
    <row r="33" spans="1:6" x14ac:dyDescent="0.25">
      <c r="A33" s="16" t="s">
        <v>48</v>
      </c>
      <c r="B33" s="8">
        <v>125307075</v>
      </c>
      <c r="C33" s="11">
        <v>8119219.0379999997</v>
      </c>
      <c r="D33" s="11"/>
      <c r="E33" s="11"/>
      <c r="F33" s="55"/>
    </row>
    <row r="34" spans="1:6" x14ac:dyDescent="0.25">
      <c r="A34" s="16" t="s">
        <v>49</v>
      </c>
      <c r="B34" s="8">
        <v>161223937</v>
      </c>
      <c r="C34" s="11">
        <v>8443175.1160000004</v>
      </c>
      <c r="D34" s="11"/>
      <c r="E34" s="11"/>
      <c r="F34" s="55"/>
    </row>
    <row r="35" spans="1:6" x14ac:dyDescent="0.25">
      <c r="A35" s="16" t="s">
        <v>50</v>
      </c>
      <c r="B35" s="8">
        <v>193693896</v>
      </c>
      <c r="C35" s="11">
        <v>8038083.5609999998</v>
      </c>
      <c r="D35" s="11"/>
      <c r="E35" s="11"/>
      <c r="F35" s="55"/>
    </row>
    <row r="36" spans="1:6" x14ac:dyDescent="0.25">
      <c r="A36" s="16" t="s">
        <v>51</v>
      </c>
      <c r="B36" s="8">
        <v>261943288</v>
      </c>
      <c r="C36" s="11">
        <v>8568977.2870000005</v>
      </c>
      <c r="D36" s="11"/>
      <c r="E36" s="11"/>
      <c r="F36" s="55"/>
    </row>
    <row r="37" spans="1:6" x14ac:dyDescent="0.25">
      <c r="A37" s="16" t="s">
        <v>52</v>
      </c>
      <c r="B37" s="8">
        <v>342418764</v>
      </c>
      <c r="C37" s="11">
        <v>8378163.1619999995</v>
      </c>
      <c r="D37" s="11"/>
      <c r="E37" s="11"/>
      <c r="F37" s="55"/>
    </row>
    <row r="38" spans="1:6" x14ac:dyDescent="0.25">
      <c r="A38" s="16" t="s">
        <v>53</v>
      </c>
      <c r="B38" s="8">
        <v>380884247</v>
      </c>
      <c r="C38" s="11">
        <v>8546889.0280000009</v>
      </c>
      <c r="D38" s="11"/>
      <c r="E38" s="11"/>
      <c r="F38" s="55"/>
    </row>
    <row r="39" spans="1:6" x14ac:dyDescent="0.25">
      <c r="A39" s="16" t="s">
        <v>54</v>
      </c>
      <c r="B39" s="8">
        <v>376378956</v>
      </c>
      <c r="C39" s="11">
        <v>8031742.4079999998</v>
      </c>
      <c r="D39" s="11"/>
      <c r="E39" s="11"/>
      <c r="F39" s="55"/>
    </row>
    <row r="40" spans="1:6" x14ac:dyDescent="0.25">
      <c r="A40" s="16" t="s">
        <v>55</v>
      </c>
      <c r="B40" s="8">
        <v>416234622</v>
      </c>
      <c r="C40" s="11">
        <v>8636950.8440000005</v>
      </c>
      <c r="D40" s="11"/>
      <c r="E40" s="11"/>
      <c r="F40" s="55"/>
    </row>
    <row r="41" spans="1:6" x14ac:dyDescent="0.25">
      <c r="A41" s="16" t="s">
        <v>56</v>
      </c>
      <c r="B41" s="8">
        <v>460478023</v>
      </c>
      <c r="C41" s="11">
        <v>8575114.0590000004</v>
      </c>
      <c r="D41" s="11"/>
      <c r="E41" s="11"/>
      <c r="F41" s="55"/>
    </row>
    <row r="42" spans="1:6" x14ac:dyDescent="0.25">
      <c r="A42" s="16" t="s">
        <v>57</v>
      </c>
      <c r="B42" s="8">
        <v>500387231</v>
      </c>
      <c r="C42" s="11">
        <v>8912465.8910000008</v>
      </c>
      <c r="D42" s="11"/>
      <c r="E42" s="11"/>
      <c r="F42" s="55"/>
    </row>
    <row r="43" spans="1:6" x14ac:dyDescent="0.25">
      <c r="A43" s="16" t="s">
        <v>58</v>
      </c>
      <c r="B43" s="8">
        <v>494797659</v>
      </c>
      <c r="C43" s="11">
        <v>8452556.7029999997</v>
      </c>
      <c r="D43" s="11"/>
      <c r="E43" s="11"/>
      <c r="F43" s="55"/>
    </row>
    <row r="44" spans="1:6" x14ac:dyDescent="0.25">
      <c r="A44" s="16" t="s">
        <v>59</v>
      </c>
      <c r="B44" s="8">
        <v>542079672</v>
      </c>
      <c r="C44" s="11">
        <v>8881444.7620000001</v>
      </c>
      <c r="D44" s="11"/>
      <c r="E44" s="11"/>
      <c r="F44" s="55"/>
    </row>
    <row r="45" spans="1:6" x14ac:dyDescent="0.25">
      <c r="A45" s="16" t="s">
        <v>60</v>
      </c>
      <c r="B45" s="8">
        <v>598744047</v>
      </c>
      <c r="C45" s="11">
        <v>8964419.6239999998</v>
      </c>
      <c r="D45" s="11"/>
      <c r="E45" s="11"/>
    </row>
    <row r="46" spans="1:6" x14ac:dyDescent="0.25">
      <c r="A46" s="16" t="s">
        <v>61</v>
      </c>
      <c r="B46" s="8">
        <v>650673263</v>
      </c>
      <c r="C46" s="11">
        <v>9262515.9049999993</v>
      </c>
      <c r="D46" s="11"/>
      <c r="E46" s="11"/>
    </row>
    <row r="47" spans="1:6" x14ac:dyDescent="0.25">
      <c r="A47" s="16" t="s">
        <v>62</v>
      </c>
      <c r="B47" s="8">
        <v>668798157</v>
      </c>
      <c r="C47" s="11">
        <v>8885511.8440000005</v>
      </c>
      <c r="D47" s="11"/>
      <c r="E47" s="11"/>
    </row>
    <row r="48" spans="1:6" x14ac:dyDescent="0.25">
      <c r="A48" s="65" t="s">
        <v>63</v>
      </c>
      <c r="B48" s="66">
        <v>769784742</v>
      </c>
      <c r="C48" s="67">
        <v>9522792.5089999996</v>
      </c>
      <c r="D48" s="11"/>
      <c r="E48" s="11"/>
    </row>
    <row r="49" spans="1:6" ht="14.1" customHeight="1" x14ac:dyDescent="0.25">
      <c r="A49" s="153" t="s">
        <v>77</v>
      </c>
      <c r="B49" s="154"/>
      <c r="C49" s="154"/>
      <c r="D49" s="154"/>
    </row>
    <row r="50" spans="1:6" ht="14.1" customHeight="1" x14ac:dyDescent="0.25">
      <c r="A50" s="153"/>
      <c r="B50" s="154"/>
      <c r="C50" s="154"/>
      <c r="D50" s="154"/>
    </row>
    <row r="51" spans="1:6" ht="14.1" customHeight="1" x14ac:dyDescent="0.25">
      <c r="A51" s="153"/>
      <c r="B51" s="154"/>
      <c r="C51" s="154"/>
      <c r="D51" s="154"/>
    </row>
    <row r="52" spans="1:6" ht="21" customHeight="1" x14ac:dyDescent="0.25">
      <c r="A52" s="153"/>
      <c r="B52" s="154"/>
      <c r="C52" s="154"/>
      <c r="D52" s="154"/>
    </row>
    <row r="53" spans="1:6" s="9" customFormat="1" ht="14.1" customHeight="1" x14ac:dyDescent="0.25">
      <c r="A53" s="18"/>
      <c r="B53" s="18"/>
      <c r="F53" s="7"/>
    </row>
    <row r="54" spans="1:6" s="9" customFormat="1" ht="14.1" customHeight="1" x14ac:dyDescent="0.25">
      <c r="A54" s="18"/>
      <c r="B54" s="18"/>
      <c r="F54" s="7"/>
    </row>
  </sheetData>
  <mergeCells count="7">
    <mergeCell ref="A49:D52"/>
    <mergeCell ref="E3:E4"/>
    <mergeCell ref="D3:D4"/>
    <mergeCell ref="F3:F4"/>
    <mergeCell ref="C3:C4"/>
    <mergeCell ref="A3:A4"/>
    <mergeCell ref="B3:B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79"/>
  <sheetViews>
    <sheetView workbookViewId="0">
      <selection activeCell="H18" sqref="H18"/>
    </sheetView>
  </sheetViews>
  <sheetFormatPr baseColWidth="10" defaultColWidth="12.42578125" defaultRowHeight="15.75" x14ac:dyDescent="0.25"/>
  <cols>
    <col min="1" max="2" width="12.42578125" style="76"/>
    <col min="3" max="3" width="12.28515625" style="76" customWidth="1"/>
    <col min="4" max="5" width="12.42578125" style="75"/>
    <col min="6" max="6" width="15.140625" style="75" customWidth="1"/>
    <col min="7" max="7" width="14" style="75" customWidth="1"/>
    <col min="8" max="8" width="10.140625" style="75" customWidth="1"/>
    <col min="9" max="16384" width="12.42578125" style="75"/>
  </cols>
  <sheetData>
    <row r="2" spans="1:8" ht="15.75" customHeight="1" x14ac:dyDescent="0.25">
      <c r="A2" s="156" t="s">
        <v>0</v>
      </c>
      <c r="B2" s="156" t="s">
        <v>81</v>
      </c>
      <c r="C2" s="156" t="s">
        <v>121</v>
      </c>
      <c r="D2" s="156" t="s">
        <v>122</v>
      </c>
      <c r="E2" s="156" t="s">
        <v>123</v>
      </c>
      <c r="F2" s="156" t="s">
        <v>82</v>
      </c>
      <c r="G2" s="156" t="s">
        <v>83</v>
      </c>
      <c r="H2" s="156" t="s">
        <v>124</v>
      </c>
    </row>
    <row r="3" spans="1:8" ht="15.75" customHeight="1" x14ac:dyDescent="0.25">
      <c r="A3" s="157"/>
      <c r="B3" s="157"/>
      <c r="C3" s="157"/>
      <c r="D3" s="157"/>
      <c r="E3" s="157"/>
      <c r="F3" s="157"/>
      <c r="G3" s="157"/>
      <c r="H3" s="157"/>
    </row>
    <row r="4" spans="1:8" ht="16.5" thickBot="1" x14ac:dyDescent="0.3">
      <c r="A4" s="158"/>
      <c r="B4" s="158"/>
      <c r="C4" s="158"/>
      <c r="D4" s="158"/>
      <c r="E4" s="158"/>
      <c r="F4" s="158"/>
      <c r="G4" s="158"/>
      <c r="H4" s="158"/>
    </row>
    <row r="5" spans="1:8" ht="16.5" thickTop="1" x14ac:dyDescent="0.25">
      <c r="A5" s="76">
        <v>1920</v>
      </c>
      <c r="B5" s="76" t="s">
        <v>11</v>
      </c>
      <c r="C5" s="76" t="s">
        <v>11</v>
      </c>
      <c r="D5" s="76" t="s">
        <v>11</v>
      </c>
      <c r="E5" s="76" t="s">
        <v>11</v>
      </c>
      <c r="F5" s="76" t="s">
        <v>11</v>
      </c>
      <c r="G5" s="76" t="s">
        <v>11</v>
      </c>
      <c r="H5" s="76" t="s">
        <v>11</v>
      </c>
    </row>
    <row r="6" spans="1:8" x14ac:dyDescent="0.25">
      <c r="A6" s="76">
        <v>1921</v>
      </c>
      <c r="B6" s="77">
        <f>PIB!D6</f>
        <v>17117.409612194355</v>
      </c>
      <c r="C6" s="119">
        <v>0.7</v>
      </c>
      <c r="D6" s="76" t="s">
        <v>11</v>
      </c>
      <c r="E6" s="76" t="s">
        <v>11</v>
      </c>
      <c r="F6" s="76" t="s">
        <v>11</v>
      </c>
      <c r="G6" s="76" t="s">
        <v>11</v>
      </c>
      <c r="H6" s="76" t="s">
        <v>11</v>
      </c>
    </row>
    <row r="7" spans="1:8" x14ac:dyDescent="0.25">
      <c r="A7" s="76">
        <v>1922</v>
      </c>
      <c r="B7" s="77">
        <f>PIB!D7</f>
        <v>17516.471177041003</v>
      </c>
      <c r="C7" s="78">
        <f>((B7/B6)-1)*100</f>
        <v>2.331319831023726</v>
      </c>
      <c r="D7" s="79">
        <f t="shared" ref="D7:D13" si="0">LN(B7)</f>
        <v>9.770896927367728</v>
      </c>
      <c r="E7" s="79">
        <v>9.59</v>
      </c>
      <c r="F7" s="77">
        <f t="shared" ref="F7:F13" si="1">EXP(E7)</f>
        <v>14617.869534342557</v>
      </c>
      <c r="G7" s="80">
        <f t="shared" ref="G7:G13" si="2">(F7/F$35)*100</f>
        <v>34.900432584146799</v>
      </c>
      <c r="H7" s="76" t="s">
        <v>11</v>
      </c>
    </row>
    <row r="8" spans="1:8" x14ac:dyDescent="0.25">
      <c r="A8" s="76">
        <v>1923</v>
      </c>
      <c r="B8" s="77">
        <f>PIB!D8</f>
        <v>18118.273587703054</v>
      </c>
      <c r="C8" s="78">
        <f t="shared" ref="C8:C71" si="3">((B8/B7)-1)*100</f>
        <v>3.4356372615212516</v>
      </c>
      <c r="D8" s="79">
        <f t="shared" si="0"/>
        <v>9.8046762984410361</v>
      </c>
      <c r="E8" s="79">
        <v>9.6</v>
      </c>
      <c r="F8" s="77">
        <f t="shared" si="1"/>
        <v>14764.781565577267</v>
      </c>
      <c r="G8" s="80">
        <f t="shared" si="2"/>
        <v>35.251187762927209</v>
      </c>
      <c r="H8" s="78">
        <f t="shared" ref="H8:H14" si="4">((F8/F7)-1)*100</f>
        <v>1.0050167084167949</v>
      </c>
    </row>
    <row r="9" spans="1:8" x14ac:dyDescent="0.25">
      <c r="A9" s="76">
        <v>1924</v>
      </c>
      <c r="B9" s="77">
        <f>PIB!D9</f>
        <v>17825.313065499799</v>
      </c>
      <c r="C9" s="78">
        <f t="shared" si="3"/>
        <v>-1.6169339798582594</v>
      </c>
      <c r="D9" s="79">
        <f t="shared" si="0"/>
        <v>9.7883748084101594</v>
      </c>
      <c r="E9" s="79">
        <v>9.6069999999999993</v>
      </c>
      <c r="F9" s="77">
        <f t="shared" si="1"/>
        <v>14868.497619217171</v>
      </c>
      <c r="G9" s="80">
        <f t="shared" si="2"/>
        <v>35.498811750092315</v>
      </c>
      <c r="H9" s="78">
        <f t="shared" si="4"/>
        <v>0.70245572668483636</v>
      </c>
    </row>
    <row r="10" spans="1:8" x14ac:dyDescent="0.25">
      <c r="A10" s="76">
        <v>1925</v>
      </c>
      <c r="B10" s="77">
        <f>PIB!D10</f>
        <v>18930.58857660343</v>
      </c>
      <c r="C10" s="78">
        <f t="shared" si="3"/>
        <v>6.2005952268117559</v>
      </c>
      <c r="D10" s="79">
        <f t="shared" si="0"/>
        <v>9.8485343359864395</v>
      </c>
      <c r="E10" s="79">
        <v>9.6084437233266407</v>
      </c>
      <c r="F10" s="77">
        <f t="shared" si="1"/>
        <v>14889.979119002086</v>
      </c>
      <c r="G10" s="80">
        <f t="shared" si="2"/>
        <v>35.550099226238444</v>
      </c>
      <c r="H10" s="78">
        <f t="shared" si="4"/>
        <v>0.14447659968785942</v>
      </c>
    </row>
    <row r="11" spans="1:8" x14ac:dyDescent="0.25">
      <c r="A11" s="76">
        <v>1926</v>
      </c>
      <c r="B11" s="77">
        <f>PIB!D11</f>
        <v>20066.275214579371</v>
      </c>
      <c r="C11" s="78">
        <f t="shared" si="3"/>
        <v>5.9992146223047271</v>
      </c>
      <c r="D11" s="79">
        <f t="shared" si="0"/>
        <v>9.9067958348594267</v>
      </c>
      <c r="E11" s="79">
        <v>9.6327233755585908</v>
      </c>
      <c r="F11" s="77">
        <f t="shared" si="1"/>
        <v>15255.927202787976</v>
      </c>
      <c r="G11" s="80">
        <f t="shared" si="2"/>
        <v>36.423807012278111</v>
      </c>
      <c r="H11" s="78">
        <f t="shared" si="4"/>
        <v>2.4576803020420535</v>
      </c>
    </row>
    <row r="12" spans="1:8" x14ac:dyDescent="0.25">
      <c r="A12" s="76">
        <v>1927</v>
      </c>
      <c r="B12" s="77">
        <f>PIB!D12</f>
        <v>19183.676732462991</v>
      </c>
      <c r="C12" s="78">
        <f t="shared" si="3"/>
        <v>-4.3984171086974726</v>
      </c>
      <c r="D12" s="79">
        <f t="shared" si="0"/>
        <v>9.861815026232021</v>
      </c>
      <c r="E12" s="79">
        <v>9.6570030277905392</v>
      </c>
      <c r="F12" s="77">
        <f t="shared" si="1"/>
        <v>15630.869120544743</v>
      </c>
      <c r="G12" s="80">
        <f t="shared" si="2"/>
        <v>37.318987742472622</v>
      </c>
      <c r="H12" s="78">
        <f t="shared" si="4"/>
        <v>2.4576803020418758</v>
      </c>
    </row>
    <row r="13" spans="1:8" x14ac:dyDescent="0.25">
      <c r="A13" s="76">
        <v>1928</v>
      </c>
      <c r="B13" s="77">
        <f>PIB!D13</f>
        <v>19302.618028674693</v>
      </c>
      <c r="C13" s="78">
        <f t="shared" si="3"/>
        <v>0.62001303436491906</v>
      </c>
      <c r="D13" s="79">
        <f t="shared" si="0"/>
        <v>9.8679960148475914</v>
      </c>
      <c r="E13" s="79">
        <v>9.6812826800225</v>
      </c>
      <c r="F13" s="77">
        <f t="shared" si="1"/>
        <v>16015.025911958515</v>
      </c>
      <c r="G13" s="80">
        <f t="shared" si="2"/>
        <v>38.236169153141262</v>
      </c>
      <c r="H13" s="78">
        <f t="shared" si="4"/>
        <v>2.4576803020431415</v>
      </c>
    </row>
    <row r="14" spans="1:8" x14ac:dyDescent="0.25">
      <c r="A14" s="76">
        <v>1929</v>
      </c>
      <c r="B14" s="77">
        <f>PIB!D14</f>
        <v>18555.855913254629</v>
      </c>
      <c r="C14" s="78">
        <f t="shared" si="3"/>
        <v>-3.8687089715536138</v>
      </c>
      <c r="D14" s="79">
        <f>LN(B14)</f>
        <v>9.8285407008735319</v>
      </c>
      <c r="E14" s="79">
        <v>9.7063593977696208</v>
      </c>
      <c r="F14" s="77">
        <f>EXP(E14)</f>
        <v>16421.708011239421</v>
      </c>
      <c r="G14" s="80">
        <f t="shared" ref="G14:G34" si="5">(F14/F$35)*100</f>
        <v>39.207130150965689</v>
      </c>
      <c r="H14" s="78">
        <f t="shared" si="4"/>
        <v>2.5393783407945403</v>
      </c>
    </row>
    <row r="15" spans="1:8" x14ac:dyDescent="0.25">
      <c r="A15" s="76">
        <v>1930</v>
      </c>
      <c r="B15" s="77">
        <f>PIB!D15</f>
        <v>17392.799261093609</v>
      </c>
      <c r="C15" s="78">
        <f t="shared" si="3"/>
        <v>-6.2678685240826759</v>
      </c>
      <c r="D15" s="79">
        <f t="shared" ref="D15:D75" si="6">LN(B15)</f>
        <v>9.7638115639797167</v>
      </c>
      <c r="E15" s="79">
        <v>9.7292093502232397</v>
      </c>
      <c r="F15" s="77">
        <f t="shared" ref="F15:F75" si="7">EXP(E15)</f>
        <v>16801.263152660107</v>
      </c>
      <c r="G15" s="80">
        <f t="shared" si="5"/>
        <v>40.11332503757334</v>
      </c>
      <c r="H15" s="78">
        <f t="shared" ref="H15:H75" si="8">((F15/F14)-1)*100</f>
        <v>2.3113012432136149</v>
      </c>
    </row>
    <row r="16" spans="1:8" x14ac:dyDescent="0.25">
      <c r="A16" s="76">
        <v>1931</v>
      </c>
      <c r="B16" s="77">
        <f>PIB!D16</f>
        <v>17969.259066028735</v>
      </c>
      <c r="C16" s="78">
        <f t="shared" si="3"/>
        <v>3.3143589843218857</v>
      </c>
      <c r="D16" s="79">
        <f t="shared" si="6"/>
        <v>9.7964177472096203</v>
      </c>
      <c r="E16" s="79">
        <v>9.7529957086991601</v>
      </c>
      <c r="F16" s="77">
        <f t="shared" si="7"/>
        <v>17205.694932028924</v>
      </c>
      <c r="G16" s="80">
        <f t="shared" si="5"/>
        <v>41.078913355186053</v>
      </c>
      <c r="H16" s="78">
        <f t="shared" si="8"/>
        <v>2.4071510320031075</v>
      </c>
    </row>
    <row r="17" spans="1:8" x14ac:dyDescent="0.25">
      <c r="A17" s="76">
        <v>1932</v>
      </c>
      <c r="B17" s="77">
        <f>PIB!D17</f>
        <v>15289.025084349125</v>
      </c>
      <c r="C17" s="78">
        <f t="shared" si="3"/>
        <v>-14.91566219748398</v>
      </c>
      <c r="D17" s="79">
        <f t="shared" si="6"/>
        <v>9.6348905352387835</v>
      </c>
      <c r="E17" s="79">
        <v>9.7793627857174901</v>
      </c>
      <c r="F17" s="77">
        <f t="shared" si="7"/>
        <v>17665.392625314991</v>
      </c>
      <c r="G17" s="80">
        <f t="shared" si="5"/>
        <v>42.176450059555037</v>
      </c>
      <c r="H17" s="78">
        <f t="shared" si="8"/>
        <v>2.6717763804490424</v>
      </c>
    </row>
    <row r="18" spans="1:8" x14ac:dyDescent="0.25">
      <c r="A18" s="76">
        <v>1933</v>
      </c>
      <c r="B18" s="77">
        <f>PIB!D18</f>
        <v>17016.377090696347</v>
      </c>
      <c r="C18" s="78">
        <f t="shared" si="3"/>
        <v>11.297986606846866</v>
      </c>
      <c r="D18" s="79">
        <f t="shared" si="6"/>
        <v>9.7419315175828274</v>
      </c>
      <c r="E18" s="79">
        <v>9.8104249367112999</v>
      </c>
      <c r="F18" s="77">
        <f t="shared" si="7"/>
        <v>18222.728938995624</v>
      </c>
      <c r="G18" s="80">
        <f t="shared" si="5"/>
        <v>43.507100767348668</v>
      </c>
      <c r="H18" s="78">
        <f t="shared" si="8"/>
        <v>3.1549613727914316</v>
      </c>
    </row>
    <row r="19" spans="1:8" x14ac:dyDescent="0.25">
      <c r="A19" s="76">
        <v>1934</v>
      </c>
      <c r="B19" s="77">
        <f>PIB!D19</f>
        <v>18164.566080830904</v>
      </c>
      <c r="C19" s="78">
        <f t="shared" si="3"/>
        <v>6.7475525725292362</v>
      </c>
      <c r="D19" s="79">
        <f t="shared" si="6"/>
        <v>9.8072280567196106</v>
      </c>
      <c r="E19" s="79">
        <v>9.8465028892565201</v>
      </c>
      <c r="F19" s="77">
        <f t="shared" si="7"/>
        <v>18892.171129054823</v>
      </c>
      <c r="G19" s="80">
        <f t="shared" si="5"/>
        <v>45.105406318527294</v>
      </c>
      <c r="H19" s="78">
        <f t="shared" si="8"/>
        <v>3.6736659602428112</v>
      </c>
    </row>
    <row r="20" spans="1:8" x14ac:dyDescent="0.25">
      <c r="A20" s="76">
        <v>1935</v>
      </c>
      <c r="B20" s="77">
        <f>PIB!D20</f>
        <v>19514.482212551786</v>
      </c>
      <c r="C20" s="78">
        <f t="shared" si="3"/>
        <v>7.4315903045184761</v>
      </c>
      <c r="D20" s="79">
        <f t="shared" si="6"/>
        <v>9.878912146470082</v>
      </c>
      <c r="E20" s="79">
        <v>9.8868131215619304</v>
      </c>
      <c r="F20" s="77">
        <f t="shared" si="7"/>
        <v>19669.276357528921</v>
      </c>
      <c r="G20" s="80">
        <f t="shared" si="5"/>
        <v>46.960759355673417</v>
      </c>
      <c r="H20" s="78">
        <f t="shared" si="8"/>
        <v>4.1133717409481019</v>
      </c>
    </row>
    <row r="21" spans="1:8" x14ac:dyDescent="0.25">
      <c r="A21" s="76">
        <v>1936</v>
      </c>
      <c r="B21" s="77">
        <f>PIB!D21</f>
        <v>21071.869809823762</v>
      </c>
      <c r="C21" s="78">
        <f t="shared" si="3"/>
        <v>7.9806759939049732</v>
      </c>
      <c r="D21" s="79">
        <f t="shared" si="6"/>
        <v>9.9556942456146871</v>
      </c>
      <c r="E21" s="79">
        <v>9.9301070829438007</v>
      </c>
      <c r="F21" s="77">
        <f t="shared" si="7"/>
        <v>20539.539898087391</v>
      </c>
      <c r="G21" s="80">
        <f t="shared" si="5"/>
        <v>49.038529577684628</v>
      </c>
      <c r="H21" s="78">
        <f t="shared" si="8"/>
        <v>4.4244817386245749</v>
      </c>
    </row>
    <row r="22" spans="1:8" x14ac:dyDescent="0.25">
      <c r="A22" s="76">
        <v>1937</v>
      </c>
      <c r="B22" s="77">
        <f>PIB!D22</f>
        <v>21769.298319428741</v>
      </c>
      <c r="C22" s="78">
        <f t="shared" si="3"/>
        <v>3.3097609082599622</v>
      </c>
      <c r="D22" s="79">
        <f t="shared" si="6"/>
        <v>9.9882559221716516</v>
      </c>
      <c r="E22" s="79">
        <v>9.9752680915027394</v>
      </c>
      <c r="F22" s="77">
        <f t="shared" si="7"/>
        <v>21488.390499379326</v>
      </c>
      <c r="G22" s="80">
        <f t="shared" si="5"/>
        <v>51.303927853747822</v>
      </c>
      <c r="H22" s="78">
        <f t="shared" si="8"/>
        <v>4.6196292906263814</v>
      </c>
    </row>
    <row r="23" spans="1:8" x14ac:dyDescent="0.25">
      <c r="A23" s="76">
        <v>1938</v>
      </c>
      <c r="B23" s="77">
        <f>PIB!D23</f>
        <v>22122.067391147539</v>
      </c>
      <c r="C23" s="78">
        <f t="shared" si="3"/>
        <v>1.6204889406286282</v>
      </c>
      <c r="D23" s="79">
        <f t="shared" si="6"/>
        <v>10.004330913798196</v>
      </c>
      <c r="E23" s="79">
        <v>10.021878394509899</v>
      </c>
      <c r="F23" s="77">
        <f t="shared" si="7"/>
        <v>22513.679799054229</v>
      </c>
      <c r="G23" s="80">
        <f t="shared" si="5"/>
        <v>53.751824929206315</v>
      </c>
      <c r="H23" s="78">
        <f t="shared" si="8"/>
        <v>4.7713638660118241</v>
      </c>
    </row>
    <row r="24" spans="1:8" x14ac:dyDescent="0.25">
      <c r="A24" s="76">
        <v>1939</v>
      </c>
      <c r="B24" s="77">
        <f>PIB!D24</f>
        <v>23311.480353264564</v>
      </c>
      <c r="C24" s="78">
        <f t="shared" si="3"/>
        <v>5.3765904473873194</v>
      </c>
      <c r="D24" s="79">
        <f t="shared" si="6"/>
        <v>10.056701237231861</v>
      </c>
      <c r="E24" s="79">
        <v>10.0697675583215</v>
      </c>
      <c r="F24" s="77">
        <f t="shared" si="7"/>
        <v>23618.074306130216</v>
      </c>
      <c r="G24" s="80">
        <f t="shared" si="5"/>
        <v>56.388587143423266</v>
      </c>
      <c r="H24" s="78">
        <f t="shared" si="8"/>
        <v>4.9054375692168417</v>
      </c>
    </row>
    <row r="25" spans="1:8" x14ac:dyDescent="0.25">
      <c r="A25" s="76">
        <v>1940</v>
      </c>
      <c r="B25" s="77">
        <f>PIB!D25</f>
        <v>23633.162495291668</v>
      </c>
      <c r="C25" s="78">
        <f t="shared" si="3"/>
        <v>1.3799301337894532</v>
      </c>
      <c r="D25" s="79">
        <f t="shared" si="6"/>
        <v>10.070406195135925</v>
      </c>
      <c r="E25" s="79">
        <v>10.118546365348699</v>
      </c>
      <c r="F25" s="77">
        <f t="shared" si="7"/>
        <v>24798.696377515447</v>
      </c>
      <c r="G25" s="80">
        <f t="shared" si="5"/>
        <v>59.20734407054816</v>
      </c>
      <c r="H25" s="78">
        <f t="shared" si="8"/>
        <v>4.9988075068372329</v>
      </c>
    </row>
    <row r="26" spans="1:8" x14ac:dyDescent="0.25">
      <c r="A26" s="76">
        <v>1941</v>
      </c>
      <c r="B26" s="77">
        <f>PIB!D26</f>
        <v>25934.946898115861</v>
      </c>
      <c r="C26" s="78">
        <f t="shared" si="3"/>
        <v>9.7396376946283336</v>
      </c>
      <c r="D26" s="79">
        <f t="shared" si="6"/>
        <v>10.163346639284498</v>
      </c>
      <c r="E26" s="79">
        <v>10.168127922419099</v>
      </c>
      <c r="F26" s="77">
        <f t="shared" si="7"/>
        <v>26059.246140455238</v>
      </c>
      <c r="G26" s="80">
        <f t="shared" si="5"/>
        <v>62.216929832487381</v>
      </c>
      <c r="H26" s="78">
        <f t="shared" si="8"/>
        <v>5.0831291441702842</v>
      </c>
    </row>
    <row r="27" spans="1:8" x14ac:dyDescent="0.25">
      <c r="A27" s="76">
        <v>1942</v>
      </c>
      <c r="B27" s="77">
        <f>PIB!D27</f>
        <v>27389.950368251059</v>
      </c>
      <c r="C27" s="78">
        <f t="shared" si="3"/>
        <v>5.6102041614008558</v>
      </c>
      <c r="D27" s="79">
        <f t="shared" si="6"/>
        <v>10.217931450216456</v>
      </c>
      <c r="E27" s="79">
        <v>10.218239872707199</v>
      </c>
      <c r="F27" s="77">
        <f t="shared" si="7"/>
        <v>27398.399347825678</v>
      </c>
      <c r="G27" s="80">
        <f t="shared" si="5"/>
        <v>65.414182764857188</v>
      </c>
      <c r="H27" s="78">
        <f t="shared" si="8"/>
        <v>5.138879306610078</v>
      </c>
    </row>
    <row r="28" spans="1:8" x14ac:dyDescent="0.25">
      <c r="A28" s="76">
        <v>1943</v>
      </c>
      <c r="B28" s="77">
        <f>PIB!D28</f>
        <v>28404.330400147453</v>
      </c>
      <c r="C28" s="78">
        <f t="shared" si="3"/>
        <v>3.7034752464254472</v>
      </c>
      <c r="D28" s="79">
        <f t="shared" si="6"/>
        <v>10.254296891404007</v>
      </c>
      <c r="E28" s="79">
        <v>10.2689285801632</v>
      </c>
      <c r="F28" s="77">
        <f t="shared" si="7"/>
        <v>28822.989094768916</v>
      </c>
      <c r="G28" s="80">
        <f t="shared" si="5"/>
        <v>68.815417008086143</v>
      </c>
      <c r="H28" s="78">
        <f t="shared" si="8"/>
        <v>5.1995363994002508</v>
      </c>
    </row>
    <row r="29" spans="1:8" x14ac:dyDescent="0.25">
      <c r="A29" s="76">
        <v>1944</v>
      </c>
      <c r="B29" s="77">
        <f>PIB!D29</f>
        <v>30723.009873456267</v>
      </c>
      <c r="C29" s="78">
        <f t="shared" si="3"/>
        <v>8.1631196393095564</v>
      </c>
      <c r="D29" s="79">
        <f t="shared" si="6"/>
        <v>10.332767160113683</v>
      </c>
      <c r="E29" s="79">
        <v>10.3200580100102</v>
      </c>
      <c r="F29" s="77">
        <f t="shared" si="7"/>
        <v>30335.017279846303</v>
      </c>
      <c r="G29" s="80">
        <f t="shared" si="5"/>
        <v>72.425412131838385</v>
      </c>
      <c r="H29" s="78">
        <f t="shared" si="8"/>
        <v>5.2459104088958153</v>
      </c>
    </row>
    <row r="30" spans="1:8" x14ac:dyDescent="0.25">
      <c r="A30" s="76">
        <v>1945</v>
      </c>
      <c r="B30" s="77">
        <f>PIB!D30</f>
        <v>31688.05629953758</v>
      </c>
      <c r="C30" s="78">
        <f t="shared" si="3"/>
        <v>3.141119408730475</v>
      </c>
      <c r="D30" s="79">
        <f t="shared" si="6"/>
        <v>10.363695115983385</v>
      </c>
      <c r="E30" s="79">
        <v>10.3718028416696</v>
      </c>
      <c r="F30" s="77">
        <f t="shared" si="7"/>
        <v>31946.018698628559</v>
      </c>
      <c r="G30" s="80">
        <f t="shared" si="5"/>
        <v>76.271707672859833</v>
      </c>
      <c r="H30" s="78">
        <f t="shared" si="8"/>
        <v>5.3106988663314869</v>
      </c>
    </row>
    <row r="31" spans="1:8" x14ac:dyDescent="0.25">
      <c r="A31" s="76">
        <v>1946</v>
      </c>
      <c r="B31" s="77">
        <f>PIB!D31</f>
        <v>33770.542687471447</v>
      </c>
      <c r="C31" s="78">
        <f t="shared" si="3"/>
        <v>6.5718337794175685</v>
      </c>
      <c r="D31" s="79">
        <f t="shared" si="6"/>
        <v>10.427344183356249</v>
      </c>
      <c r="E31" s="79">
        <v>10.4241371744628</v>
      </c>
      <c r="F31" s="77">
        <f t="shared" si="7"/>
        <v>33662.413734667432</v>
      </c>
      <c r="G31" s="80">
        <f t="shared" si="5"/>
        <v>80.369632415060167</v>
      </c>
      <c r="H31" s="78">
        <f t="shared" si="8"/>
        <v>5.3727979446545504</v>
      </c>
    </row>
    <row r="32" spans="1:8" x14ac:dyDescent="0.25">
      <c r="A32" s="76">
        <v>1947</v>
      </c>
      <c r="B32" s="77">
        <f>PIB!D32</f>
        <v>34933.59933963247</v>
      </c>
      <c r="C32" s="78">
        <f t="shared" si="3"/>
        <v>3.4439975185607707</v>
      </c>
      <c r="D32" s="79">
        <f t="shared" si="6"/>
        <v>10.461204376856113</v>
      </c>
      <c r="E32" s="79">
        <v>10.4773170792944</v>
      </c>
      <c r="F32" s="77">
        <f t="shared" si="7"/>
        <v>35501.033201031663</v>
      </c>
      <c r="G32" s="80">
        <f t="shared" si="5"/>
        <v>84.759370234445541</v>
      </c>
      <c r="H32" s="78">
        <f t="shared" si="8"/>
        <v>5.4619359171820703</v>
      </c>
    </row>
    <row r="33" spans="1:8" x14ac:dyDescent="0.25">
      <c r="A33" s="76">
        <v>1948</v>
      </c>
      <c r="B33" s="77">
        <f>PIB!D33</f>
        <v>36373.059344921821</v>
      </c>
      <c r="C33" s="78">
        <f t="shared" si="3"/>
        <v>4.1205602414300158</v>
      </c>
      <c r="D33" s="79">
        <f t="shared" si="6"/>
        <v>10.501583651708204</v>
      </c>
      <c r="E33" s="79">
        <v>10.531357255324499</v>
      </c>
      <c r="F33" s="77">
        <f t="shared" si="7"/>
        <v>37472.299362270409</v>
      </c>
      <c r="G33" s="80">
        <f t="shared" si="5"/>
        <v>89.46580447946954</v>
      </c>
      <c r="H33" s="78">
        <f t="shared" si="8"/>
        <v>5.5527008188073212</v>
      </c>
    </row>
    <row r="34" spans="1:8" x14ac:dyDescent="0.25">
      <c r="A34" s="76">
        <v>1949</v>
      </c>
      <c r="B34" s="77">
        <f>PIB!D34</f>
        <v>38366.677662106602</v>
      </c>
      <c r="C34" s="78">
        <f t="shared" si="3"/>
        <v>5.4810300620564023</v>
      </c>
      <c r="D34" s="79">
        <f t="shared" si="6"/>
        <v>10.55494459263018</v>
      </c>
      <c r="E34" s="79">
        <v>10.5864992309202</v>
      </c>
      <c r="F34" s="77">
        <f t="shared" si="7"/>
        <v>39596.627557245389</v>
      </c>
      <c r="G34" s="80">
        <f t="shared" si="5"/>
        <v>94.53767714744933</v>
      </c>
      <c r="H34" s="78">
        <f t="shared" si="8"/>
        <v>5.6690628307530355</v>
      </c>
    </row>
    <row r="35" spans="1:8" x14ac:dyDescent="0.25">
      <c r="A35" s="76">
        <v>1950</v>
      </c>
      <c r="B35" s="77">
        <f>PIB!D35</f>
        <v>42163</v>
      </c>
      <c r="C35" s="78">
        <f t="shared" si="3"/>
        <v>9.8948425280067642</v>
      </c>
      <c r="D35" s="79">
        <f t="shared" si="6"/>
        <v>10.649298338178925</v>
      </c>
      <c r="E35" s="79">
        <v>10.6426709618953</v>
      </c>
      <c r="F35" s="77">
        <f t="shared" si="7"/>
        <v>41884.493835708468</v>
      </c>
      <c r="G35" s="80">
        <f>(F35/F$35)*100</f>
        <v>100</v>
      </c>
      <c r="H35" s="78">
        <f t="shared" si="8"/>
        <v>5.7779321614081391</v>
      </c>
    </row>
    <row r="36" spans="1:8" x14ac:dyDescent="0.25">
      <c r="A36" s="76">
        <v>1951</v>
      </c>
      <c r="B36" s="77">
        <f>PIB!D36</f>
        <v>45423.748603531043</v>
      </c>
      <c r="C36" s="78">
        <f t="shared" si="3"/>
        <v>7.7336731341010934</v>
      </c>
      <c r="D36" s="79">
        <f t="shared" si="6"/>
        <v>10.723790344255976</v>
      </c>
      <c r="E36" s="79">
        <v>10.699935411754399</v>
      </c>
      <c r="F36" s="77">
        <f t="shared" si="7"/>
        <v>44352.99035594926</v>
      </c>
      <c r="G36" s="80">
        <f t="shared" ref="G36:G68" si="9">(F36/F$35)*100</f>
        <v>105.89358087965309</v>
      </c>
      <c r="H36" s="78">
        <f t="shared" si="8"/>
        <v>5.893580879653082</v>
      </c>
    </row>
    <row r="37" spans="1:8" x14ac:dyDescent="0.25">
      <c r="A37" s="76">
        <v>1952</v>
      </c>
      <c r="B37" s="77">
        <f>PIB!D37</f>
        <v>47230.169539746268</v>
      </c>
      <c r="C37" s="78">
        <f t="shared" si="3"/>
        <v>3.9768204777242966</v>
      </c>
      <c r="D37" s="79">
        <f t="shared" si="6"/>
        <v>10.762788152545932</v>
      </c>
      <c r="E37" s="79">
        <v>10.7579288343832</v>
      </c>
      <c r="F37" s="77">
        <f t="shared" si="7"/>
        <v>47001.219839306825</v>
      </c>
      <c r="G37" s="80">
        <f t="shared" si="9"/>
        <v>112.21627751708942</v>
      </c>
      <c r="H37" s="78">
        <f t="shared" si="8"/>
        <v>5.9708025594318093</v>
      </c>
    </row>
    <row r="38" spans="1:8" x14ac:dyDescent="0.25">
      <c r="A38" s="76">
        <v>1953</v>
      </c>
      <c r="B38" s="77">
        <f>PIB!D38</f>
        <v>47359.585779658424</v>
      </c>
      <c r="C38" s="78">
        <f t="shared" si="3"/>
        <v>0.27401180468609176</v>
      </c>
      <c r="D38" s="79">
        <f t="shared" si="6"/>
        <v>10.765524523313102</v>
      </c>
      <c r="E38" s="79">
        <v>10.8162881295498</v>
      </c>
      <c r="F38" s="77">
        <f t="shared" si="7"/>
        <v>49825.796432523464</v>
      </c>
      <c r="G38" s="80">
        <f t="shared" si="9"/>
        <v>118.96000612533288</v>
      </c>
      <c r="H38" s="78">
        <f t="shared" si="8"/>
        <v>6.0095814595315433</v>
      </c>
    </row>
    <row r="39" spans="1:8" x14ac:dyDescent="0.25">
      <c r="A39" s="76">
        <v>1954</v>
      </c>
      <c r="B39" s="77">
        <f>PIB!D39</f>
        <v>52093.584529448046</v>
      </c>
      <c r="C39" s="78">
        <f t="shared" si="3"/>
        <v>9.9958618130966403</v>
      </c>
      <c r="D39" s="79">
        <f t="shared" si="6"/>
        <v>10.860797082528842</v>
      </c>
      <c r="E39" s="79">
        <v>10.8750709086786</v>
      </c>
      <c r="F39" s="77">
        <f t="shared" si="7"/>
        <v>52842.491466973079</v>
      </c>
      <c r="G39" s="80">
        <f t="shared" si="9"/>
        <v>126.1624210483413</v>
      </c>
      <c r="H39" s="78">
        <f t="shared" si="8"/>
        <v>6.0544843242696045</v>
      </c>
    </row>
    <row r="40" spans="1:8" x14ac:dyDescent="0.25">
      <c r="A40" s="76">
        <v>1955</v>
      </c>
      <c r="B40" s="77">
        <f>PIB!D40</f>
        <v>56520.768799237027</v>
      </c>
      <c r="C40" s="78">
        <f t="shared" si="3"/>
        <v>8.4985210938716129</v>
      </c>
      <c r="D40" s="79">
        <f t="shared" si="6"/>
        <v>10.942363438957139</v>
      </c>
      <c r="E40" s="79">
        <v>10.934171901898299</v>
      </c>
      <c r="F40" s="77">
        <f t="shared" si="7"/>
        <v>56059.667967667177</v>
      </c>
      <c r="G40" s="80">
        <f t="shared" si="9"/>
        <v>133.84348916226779</v>
      </c>
      <c r="H40" s="78">
        <f t="shared" si="8"/>
        <v>6.08823772570386</v>
      </c>
    </row>
    <row r="41" spans="1:8" x14ac:dyDescent="0.25">
      <c r="A41" s="76">
        <v>1956</v>
      </c>
      <c r="B41" s="77">
        <f>PIB!D41</f>
        <v>60385.009320478581</v>
      </c>
      <c r="C41" s="78">
        <f t="shared" si="3"/>
        <v>6.8368506008250174</v>
      </c>
      <c r="D41" s="79">
        <f t="shared" si="6"/>
        <v>11.008496163060355</v>
      </c>
      <c r="E41" s="79">
        <v>10.993735130251</v>
      </c>
      <c r="F41" s="77">
        <f t="shared" si="7"/>
        <v>59500.210554050653</v>
      </c>
      <c r="G41" s="80">
        <f t="shared" si="9"/>
        <v>142.05784791727379</v>
      </c>
      <c r="H41" s="78">
        <f t="shared" si="8"/>
        <v>6.1372867716017021</v>
      </c>
    </row>
    <row r="42" spans="1:8" x14ac:dyDescent="0.25">
      <c r="A42" s="76">
        <v>1957</v>
      </c>
      <c r="B42" s="77">
        <f>PIB!D42</f>
        <v>64959.18070348374</v>
      </c>
      <c r="C42" s="78">
        <f t="shared" si="3"/>
        <v>7.5750114713551975</v>
      </c>
      <c r="D42" s="79">
        <f t="shared" si="6"/>
        <v>11.081514362432806</v>
      </c>
      <c r="E42" s="79">
        <v>11.053562895759599</v>
      </c>
      <c r="F42" s="77">
        <f t="shared" si="7"/>
        <v>63168.617341761077</v>
      </c>
      <c r="G42" s="80">
        <f t="shared" si="9"/>
        <v>150.81623664724083</v>
      </c>
      <c r="H42" s="78">
        <f t="shared" si="8"/>
        <v>6.1653677416452224</v>
      </c>
    </row>
    <row r="43" spans="1:8" x14ac:dyDescent="0.25">
      <c r="A43" s="76">
        <v>1958</v>
      </c>
      <c r="B43" s="77">
        <f>PIB!D43</f>
        <v>68413.884716178189</v>
      </c>
      <c r="C43" s="78">
        <f t="shared" si="3"/>
        <v>5.3182690657137099</v>
      </c>
      <c r="D43" s="79">
        <f t="shared" si="6"/>
        <v>11.133331075936947</v>
      </c>
      <c r="E43" s="79">
        <v>11.113520149144801</v>
      </c>
      <c r="F43" s="77">
        <f t="shared" si="7"/>
        <v>67071.879331151125</v>
      </c>
      <c r="G43" s="80">
        <f t="shared" si="9"/>
        <v>160.1353464941941</v>
      </c>
      <c r="H43" s="78">
        <f t="shared" si="8"/>
        <v>6.1791157597644419</v>
      </c>
    </row>
    <row r="44" spans="1:8" x14ac:dyDescent="0.25">
      <c r="A44" s="76">
        <v>1959</v>
      </c>
      <c r="B44" s="77">
        <f>PIB!D44</f>
        <v>70460.21565327498</v>
      </c>
      <c r="C44" s="78">
        <f t="shared" si="3"/>
        <v>2.9911047232388466</v>
      </c>
      <c r="D44" s="79">
        <f t="shared" si="6"/>
        <v>11.162803512538785</v>
      </c>
      <c r="E44" s="79">
        <v>11.1739362121694</v>
      </c>
      <c r="F44" s="77">
        <f t="shared" si="7"/>
        <v>71249.010632112491</v>
      </c>
      <c r="G44" s="80">
        <f t="shared" si="9"/>
        <v>170.10832436363219</v>
      </c>
      <c r="H44" s="78">
        <f t="shared" si="8"/>
        <v>6.2278429389726719</v>
      </c>
    </row>
    <row r="45" spans="1:8" x14ac:dyDescent="0.25">
      <c r="A45" s="76">
        <v>1960</v>
      </c>
      <c r="B45" s="77">
        <f>PIB!D45</f>
        <v>76179.19701231776</v>
      </c>
      <c r="C45" s="78">
        <f t="shared" si="3"/>
        <v>8.1166106376754588</v>
      </c>
      <c r="D45" s="79">
        <f t="shared" si="6"/>
        <v>11.240843699314372</v>
      </c>
      <c r="E45" s="79">
        <v>11.235005205104899</v>
      </c>
      <c r="F45" s="77">
        <f t="shared" si="7"/>
        <v>75735.721087256476</v>
      </c>
      <c r="G45" s="80">
        <f t="shared" si="9"/>
        <v>180.82042816210009</v>
      </c>
      <c r="H45" s="78">
        <f t="shared" si="8"/>
        <v>6.2972249233195443</v>
      </c>
    </row>
    <row r="46" spans="1:8" x14ac:dyDescent="0.25">
      <c r="A46" s="76">
        <v>1961</v>
      </c>
      <c r="B46" s="77">
        <f>PIB!D46</f>
        <v>79469.587333429721</v>
      </c>
      <c r="C46" s="78">
        <f t="shared" si="3"/>
        <v>4.3192767187870462</v>
      </c>
      <c r="D46" s="79">
        <f t="shared" si="6"/>
        <v>11.283129678186752</v>
      </c>
      <c r="E46" s="79">
        <v>11.2971818861012</v>
      </c>
      <c r="F46" s="77">
        <f t="shared" si="7"/>
        <v>80594.19359223856</v>
      </c>
      <c r="G46" s="80">
        <f t="shared" si="9"/>
        <v>192.42012069757493</v>
      </c>
      <c r="H46" s="78">
        <f t="shared" si="8"/>
        <v>6.4150343262521448</v>
      </c>
    </row>
    <row r="47" spans="1:8" x14ac:dyDescent="0.25">
      <c r="A47" s="76">
        <v>1962</v>
      </c>
      <c r="B47" s="77">
        <f>PIB!D47</f>
        <v>83012.916145116353</v>
      </c>
      <c r="C47" s="78">
        <f t="shared" si="3"/>
        <v>4.4587230544181899</v>
      </c>
      <c r="D47" s="79">
        <f t="shared" si="6"/>
        <v>11.32675149087801</v>
      </c>
      <c r="E47" s="79">
        <v>11.360570961256901</v>
      </c>
      <c r="F47" s="77">
        <f t="shared" si="7"/>
        <v>85868.382017528493</v>
      </c>
      <c r="G47" s="80">
        <f t="shared" si="9"/>
        <v>205.01234264486138</v>
      </c>
      <c r="H47" s="78">
        <f t="shared" si="8"/>
        <v>6.5441295336663652</v>
      </c>
    </row>
    <row r="48" spans="1:8" x14ac:dyDescent="0.25">
      <c r="A48" s="76">
        <v>1963</v>
      </c>
      <c r="B48" s="77">
        <f>PIB!D48</f>
        <v>89279.926528950658</v>
      </c>
      <c r="C48" s="78">
        <f t="shared" si="3"/>
        <v>7.5494401050540505</v>
      </c>
      <c r="D48" s="79">
        <f t="shared" si="6"/>
        <v>11.399531954686379</v>
      </c>
      <c r="E48" s="79">
        <v>11.425305317809901</v>
      </c>
      <c r="F48" s="77">
        <f t="shared" si="7"/>
        <v>91610.879716791096</v>
      </c>
      <c r="G48" s="80">
        <f t="shared" si="9"/>
        <v>218.72266160391939</v>
      </c>
      <c r="H48" s="78">
        <f t="shared" si="8"/>
        <v>6.6875578231931465</v>
      </c>
    </row>
    <row r="49" spans="1:9" x14ac:dyDescent="0.25">
      <c r="A49" s="76">
        <v>1964</v>
      </c>
      <c r="B49" s="77">
        <f>PIB!D49</f>
        <v>99104.135367533396</v>
      </c>
      <c r="C49" s="78">
        <f t="shared" si="3"/>
        <v>11.003827198935978</v>
      </c>
      <c r="D49" s="79">
        <f t="shared" si="6"/>
        <v>11.503926448685919</v>
      </c>
      <c r="E49" s="79">
        <v>11.4909121333852</v>
      </c>
      <c r="F49" s="77">
        <f t="shared" si="7"/>
        <v>97822.719364526929</v>
      </c>
      <c r="G49" s="80">
        <f t="shared" si="9"/>
        <v>233.5535431041273</v>
      </c>
      <c r="H49" s="78">
        <f t="shared" si="8"/>
        <v>6.7806789618649166</v>
      </c>
    </row>
    <row r="50" spans="1:9" x14ac:dyDescent="0.25">
      <c r="A50" s="76">
        <v>1965</v>
      </c>
      <c r="B50" s="77">
        <f>PIB!D50</f>
        <v>105197.83604486284</v>
      </c>
      <c r="C50" s="78">
        <f t="shared" si="3"/>
        <v>6.1487854716966162</v>
      </c>
      <c r="D50" s="79">
        <f t="shared" si="6"/>
        <v>11.563598009158431</v>
      </c>
      <c r="E50" s="79">
        <v>11.556665532429999</v>
      </c>
      <c r="F50" s="77">
        <f t="shared" si="7"/>
        <v>104471.0765269462</v>
      </c>
      <c r="G50" s="80">
        <f t="shared" si="9"/>
        <v>249.42661820561329</v>
      </c>
      <c r="H50" s="78">
        <f t="shared" si="8"/>
        <v>6.7963323915018137</v>
      </c>
    </row>
    <row r="51" spans="1:9" x14ac:dyDescent="0.25">
      <c r="A51" s="76">
        <v>1966</v>
      </c>
      <c r="B51" s="77">
        <f>PIB!D51</f>
        <v>111610.84267145308</v>
      </c>
      <c r="C51" s="78">
        <f t="shared" si="3"/>
        <v>6.0961393006747189</v>
      </c>
      <c r="D51" s="79">
        <f t="shared" si="6"/>
        <v>11.622773480764195</v>
      </c>
      <c r="E51" s="79">
        <v>11.6219305180574</v>
      </c>
      <c r="F51" s="77">
        <f t="shared" si="7"/>
        <v>111516.79853682521</v>
      </c>
      <c r="G51" s="80">
        <f t="shared" si="9"/>
        <v>266.24840919469818</v>
      </c>
      <c r="H51" s="78">
        <f t="shared" si="8"/>
        <v>6.7441843657672251</v>
      </c>
    </row>
    <row r="52" spans="1:9" x14ac:dyDescent="0.25">
      <c r="A52" s="76">
        <v>1967</v>
      </c>
      <c r="B52" s="77">
        <f>PIB!D52</f>
        <v>118145.57366544109</v>
      </c>
      <c r="C52" s="78">
        <f t="shared" si="3"/>
        <v>5.8549248778850149</v>
      </c>
      <c r="D52" s="79">
        <f t="shared" si="6"/>
        <v>11.679672818226781</v>
      </c>
      <c r="E52" s="79">
        <v>11.6865054380565</v>
      </c>
      <c r="F52" s="77">
        <f t="shared" si="7"/>
        <v>118955.5815415543</v>
      </c>
      <c r="G52" s="80">
        <f t="shared" si="9"/>
        <v>284.00864054405537</v>
      </c>
      <c r="H52" s="78">
        <f t="shared" si="8"/>
        <v>6.6705492825573254</v>
      </c>
    </row>
    <row r="53" spans="1:9" x14ac:dyDescent="0.25">
      <c r="A53" s="76">
        <v>1968</v>
      </c>
      <c r="B53" s="77">
        <f>PIB!D53</f>
        <v>129278.76048386646</v>
      </c>
      <c r="C53" s="78">
        <f t="shared" si="3"/>
        <v>9.4232788186815917</v>
      </c>
      <c r="D53" s="79">
        <f t="shared" si="6"/>
        <v>11.769726285867579</v>
      </c>
      <c r="E53" s="79">
        <v>11.7499693350354</v>
      </c>
      <c r="F53" s="77">
        <f t="shared" si="7"/>
        <v>126749.67217193876</v>
      </c>
      <c r="G53" s="80">
        <f t="shared" si="9"/>
        <v>302.6171753898069</v>
      </c>
      <c r="H53" s="78">
        <f t="shared" si="8"/>
        <v>6.5521016579300095</v>
      </c>
    </row>
    <row r="54" spans="1:9" x14ac:dyDescent="0.25">
      <c r="A54" s="76">
        <v>1969</v>
      </c>
      <c r="B54" s="77">
        <f>PIB!D54</f>
        <v>133698.31007915997</v>
      </c>
      <c r="C54" s="78">
        <f t="shared" si="3"/>
        <v>3.4186200260212685</v>
      </c>
      <c r="D54" s="79">
        <f t="shared" si="6"/>
        <v>11.803341123362884</v>
      </c>
      <c r="E54" s="79">
        <v>11.812036197222101</v>
      </c>
      <c r="F54" s="77">
        <f t="shared" si="7"/>
        <v>134865.89552479587</v>
      </c>
      <c r="G54" s="80">
        <f t="shared" si="9"/>
        <v>321.99480803995402</v>
      </c>
      <c r="H54" s="78">
        <f t="shared" si="8"/>
        <v>6.4033485955271585</v>
      </c>
    </row>
    <row r="55" spans="1:9" x14ac:dyDescent="0.25">
      <c r="A55" s="76">
        <v>1970</v>
      </c>
      <c r="B55" s="77">
        <f>PIB!D55</f>
        <v>142392.02134466922</v>
      </c>
      <c r="C55" s="78">
        <f t="shared" si="3"/>
        <v>6.5024840331653344</v>
      </c>
      <c r="D55" s="79">
        <f t="shared" si="6"/>
        <v>11.866339246507339</v>
      </c>
      <c r="E55" s="79">
        <v>11.8729203194939</v>
      </c>
      <c r="F55" s="77">
        <f t="shared" si="7"/>
        <v>143332.20394167418</v>
      </c>
      <c r="G55" s="80">
        <f t="shared" si="9"/>
        <v>342.20827522446228</v>
      </c>
      <c r="H55" s="78">
        <f t="shared" si="8"/>
        <v>6.277575501155308</v>
      </c>
    </row>
    <row r="56" spans="1:9" x14ac:dyDescent="0.25">
      <c r="A56" s="76">
        <v>1971</v>
      </c>
      <c r="B56" s="77">
        <f>PIB!D56</f>
        <v>147749.47513613402</v>
      </c>
      <c r="C56" s="78">
        <f t="shared" si="3"/>
        <v>3.7624676866526929</v>
      </c>
      <c r="D56" s="79">
        <f t="shared" si="6"/>
        <v>11.903273382883924</v>
      </c>
      <c r="E56" s="79">
        <v>11.932715634756001</v>
      </c>
      <c r="F56" s="77">
        <f t="shared" si="7"/>
        <v>152164.22356020371</v>
      </c>
      <c r="G56" s="80">
        <f t="shared" si="9"/>
        <v>363.2948846345534</v>
      </c>
      <c r="H56" s="78">
        <f t="shared" si="8"/>
        <v>6.1619227051888048</v>
      </c>
    </row>
    <row r="57" spans="1:9" x14ac:dyDescent="0.25">
      <c r="A57" s="76">
        <v>1972</v>
      </c>
      <c r="B57" s="77">
        <f>PIB!D57</f>
        <v>159907.49474693826</v>
      </c>
      <c r="C57" s="78">
        <f t="shared" si="3"/>
        <v>8.2288073102134707</v>
      </c>
      <c r="D57" s="79">
        <f t="shared" si="6"/>
        <v>11.982350769186642</v>
      </c>
      <c r="E57" s="79">
        <v>11.9917868727187</v>
      </c>
      <c r="F57" s="77">
        <f t="shared" si="7"/>
        <v>161423.53995364235</v>
      </c>
      <c r="G57" s="80">
        <f t="shared" si="9"/>
        <v>385.40167295998532</v>
      </c>
      <c r="H57" s="78">
        <f t="shared" si="8"/>
        <v>6.0850810898891661</v>
      </c>
    </row>
    <row r="58" spans="1:9" x14ac:dyDescent="0.25">
      <c r="A58" s="76">
        <v>1973</v>
      </c>
      <c r="B58" s="77">
        <f>PIB!D58</f>
        <v>172478.01457529585</v>
      </c>
      <c r="C58" s="78">
        <f t="shared" si="3"/>
        <v>7.8611198607364097</v>
      </c>
      <c r="D58" s="79">
        <f t="shared" si="6"/>
        <v>12.058025055593474</v>
      </c>
      <c r="E58" s="79">
        <v>12.0501716067447</v>
      </c>
      <c r="F58" s="77">
        <f t="shared" si="7"/>
        <v>171128.77234742357</v>
      </c>
      <c r="G58" s="80">
        <f t="shared" si="9"/>
        <v>408.57309394420412</v>
      </c>
      <c r="H58" s="78">
        <f t="shared" si="8"/>
        <v>6.0122782566708555</v>
      </c>
    </row>
    <row r="59" spans="1:9" x14ac:dyDescent="0.25">
      <c r="A59" s="76">
        <v>1974</v>
      </c>
      <c r="B59" s="77">
        <f>PIB!D59</f>
        <v>182441.77148924614</v>
      </c>
      <c r="C59" s="78">
        <f t="shared" si="3"/>
        <v>5.7768272312762381</v>
      </c>
      <c r="D59" s="79">
        <f t="shared" si="6"/>
        <v>12.114186340761208</v>
      </c>
      <c r="E59" s="79">
        <v>12.107989541469401</v>
      </c>
      <c r="F59" s="77">
        <f t="shared" si="7"/>
        <v>181314.71213580493</v>
      </c>
      <c r="G59" s="80">
        <f t="shared" si="9"/>
        <v>432.89221268140466</v>
      </c>
      <c r="H59" s="78">
        <f t="shared" si="8"/>
        <v>5.952207597038095</v>
      </c>
    </row>
    <row r="60" spans="1:9" x14ac:dyDescent="0.25">
      <c r="A60" s="76">
        <v>1975</v>
      </c>
      <c r="B60" s="77">
        <f>PIB!D60</f>
        <v>192922.1117754812</v>
      </c>
      <c r="C60" s="78">
        <f t="shared" si="3"/>
        <v>5.7444850489476895</v>
      </c>
      <c r="D60" s="79">
        <f t="shared" si="6"/>
        <v>12.170041820502227</v>
      </c>
      <c r="E60" s="79">
        <v>12.165858665461</v>
      </c>
      <c r="F60" s="77">
        <f t="shared" si="7"/>
        <v>192116.77427123243</v>
      </c>
      <c r="G60" s="80">
        <f t="shared" si="9"/>
        <v>458.68233486313255</v>
      </c>
      <c r="H60" s="78">
        <f t="shared" si="8"/>
        <v>5.9576313516890744</v>
      </c>
      <c r="I60" s="84"/>
    </row>
    <row r="61" spans="1:9" x14ac:dyDescent="0.25">
      <c r="A61" s="76">
        <v>1976</v>
      </c>
      <c r="B61" s="77">
        <f>PIB!D61</f>
        <v>201444.33828752002</v>
      </c>
      <c r="C61" s="78">
        <f t="shared" si="3"/>
        <v>4.4174441351527483</v>
      </c>
      <c r="D61" s="79">
        <f t="shared" si="6"/>
        <v>12.213268385421964</v>
      </c>
      <c r="E61" s="79">
        <v>12.224317071872701</v>
      </c>
      <c r="F61" s="77">
        <f t="shared" si="7"/>
        <v>203682.37453187449</v>
      </c>
      <c r="G61" s="80">
        <f t="shared" si="9"/>
        <v>486.29541837324501</v>
      </c>
      <c r="H61" s="78">
        <f t="shared" si="8"/>
        <v>6.0200887218279098</v>
      </c>
      <c r="I61" s="84"/>
    </row>
    <row r="62" spans="1:9" x14ac:dyDescent="0.25">
      <c r="A62" s="76">
        <v>1977</v>
      </c>
      <c r="B62" s="77">
        <f>PIB!D62</f>
        <v>208274.59000955315</v>
      </c>
      <c r="C62" s="78">
        <f t="shared" si="3"/>
        <v>3.3906397072745564</v>
      </c>
      <c r="D62" s="79">
        <f t="shared" si="6"/>
        <v>12.246612632335847</v>
      </c>
      <c r="E62" s="79">
        <v>12.284244267203301</v>
      </c>
      <c r="F62" s="77">
        <f t="shared" si="7"/>
        <v>216261.6437344446</v>
      </c>
      <c r="G62" s="80">
        <f t="shared" si="9"/>
        <v>516.32865514079947</v>
      </c>
      <c r="H62" s="78">
        <f t="shared" si="8"/>
        <v>6.1759242700705874</v>
      </c>
      <c r="I62" s="84"/>
    </row>
    <row r="63" spans="1:9" x14ac:dyDescent="0.25">
      <c r="A63" s="76">
        <v>1978</v>
      </c>
      <c r="B63" s="77">
        <f>PIB!D63</f>
        <v>226929.62491830011</v>
      </c>
      <c r="C63" s="78">
        <f t="shared" si="3"/>
        <v>8.9569423269018511</v>
      </c>
      <c r="D63" s="79">
        <f t="shared" si="6"/>
        <v>12.332395226010322</v>
      </c>
      <c r="E63" s="79">
        <v>12.346276587232801</v>
      </c>
      <c r="F63" s="77">
        <f t="shared" si="7"/>
        <v>230101.68231541978</v>
      </c>
      <c r="G63" s="80">
        <f t="shared" si="9"/>
        <v>549.37200200625909</v>
      </c>
      <c r="H63" s="78">
        <f t="shared" si="8"/>
        <v>6.3996732578107451</v>
      </c>
      <c r="I63" s="84"/>
    </row>
    <row r="64" spans="1:9" x14ac:dyDescent="0.25">
      <c r="A64" s="76">
        <v>1979</v>
      </c>
      <c r="B64" s="77">
        <f>PIB!D64</f>
        <v>248937.64603724063</v>
      </c>
      <c r="C64" s="78">
        <f t="shared" si="3"/>
        <v>9.6981701383695107</v>
      </c>
      <c r="D64" s="79">
        <f t="shared" si="6"/>
        <v>12.424957726566019</v>
      </c>
      <c r="E64" s="79">
        <v>12.410207925069299</v>
      </c>
      <c r="F64" s="77">
        <f t="shared" si="7"/>
        <v>245292.81154534282</v>
      </c>
      <c r="G64" s="80">
        <f t="shared" si="9"/>
        <v>585.6411026655868</v>
      </c>
      <c r="H64" s="78">
        <f t="shared" si="8"/>
        <v>6.6019201063898691</v>
      </c>
      <c r="I64" s="84"/>
    </row>
    <row r="65" spans="1:11" x14ac:dyDescent="0.25">
      <c r="A65" s="76">
        <v>1980</v>
      </c>
      <c r="B65" s="77">
        <f>PIB!D65</f>
        <v>271922.68617905746</v>
      </c>
      <c r="C65" s="78">
        <f t="shared" si="3"/>
        <v>9.233251984064438</v>
      </c>
      <c r="D65" s="79">
        <f t="shared" si="6"/>
        <v>12.513273062884965</v>
      </c>
      <c r="E65" s="79">
        <v>12.4753694079483</v>
      </c>
      <c r="F65" s="77">
        <f t="shared" si="7"/>
        <v>261808.71166831878</v>
      </c>
      <c r="G65" s="80">
        <f t="shared" si="9"/>
        <v>625.0731182171163</v>
      </c>
      <c r="H65" s="78">
        <f t="shared" si="8"/>
        <v>6.7331366210554355</v>
      </c>
      <c r="I65" s="84"/>
    </row>
    <row r="66" spans="1:11" x14ac:dyDescent="0.25">
      <c r="A66" s="76">
        <v>1981</v>
      </c>
      <c r="B66" s="77">
        <f>PIB!D66</f>
        <v>297723.56013692677</v>
      </c>
      <c r="C66" s="78">
        <f t="shared" si="3"/>
        <v>9.4883124024744969</v>
      </c>
      <c r="D66" s="79">
        <f t="shared" si="6"/>
        <v>12.603920684406269</v>
      </c>
      <c r="E66" s="79">
        <v>12.540990083854901</v>
      </c>
      <c r="F66" s="77">
        <f t="shared" si="7"/>
        <v>279564.9947373363</v>
      </c>
      <c r="G66" s="80">
        <f t="shared" si="9"/>
        <v>667.46657088403015</v>
      </c>
      <c r="H66" s="78">
        <f t="shared" si="8"/>
        <v>6.7821589877087973</v>
      </c>
      <c r="I66" s="84"/>
    </row>
    <row r="67" spans="1:11" x14ac:dyDescent="0.25">
      <c r="A67" s="76">
        <v>1982</v>
      </c>
      <c r="B67" s="77">
        <f>PIB!D67</f>
        <v>297700.98265947337</v>
      </c>
      <c r="C67" s="78">
        <f t="shared" si="3"/>
        <v>-7.5833694327065437E-3</v>
      </c>
      <c r="D67" s="79">
        <f t="shared" si="6"/>
        <v>12.603844847836422</v>
      </c>
      <c r="E67" s="79">
        <v>12.6051</v>
      </c>
      <c r="F67" s="77">
        <f t="shared" si="7"/>
        <v>298074.87729019858</v>
      </c>
      <c r="G67" s="80">
        <f t="shared" si="9"/>
        <v>711.65925619011773</v>
      </c>
      <c r="H67" s="78">
        <f t="shared" si="8"/>
        <v>6.6209585968562079</v>
      </c>
      <c r="I67" s="84"/>
    </row>
    <row r="68" spans="1:11" x14ac:dyDescent="0.25">
      <c r="A68" s="76">
        <v>1983</v>
      </c>
      <c r="B68" s="77">
        <f>PIB!D68</f>
        <v>284712.34650853946</v>
      </c>
      <c r="C68" s="78">
        <f t="shared" si="3"/>
        <v>-4.3629806105783047</v>
      </c>
      <c r="D68" s="79">
        <f t="shared" si="6"/>
        <v>12.559234639057605</v>
      </c>
      <c r="E68" s="84">
        <v>12.661487987040271</v>
      </c>
      <c r="F68" s="77">
        <f t="shared" si="7"/>
        <v>315365.63384752156</v>
      </c>
      <c r="G68" s="80">
        <f t="shared" si="9"/>
        <v>752.94125574142129</v>
      </c>
      <c r="H68" s="78">
        <f t="shared" si="8"/>
        <v>5.8008097544192339</v>
      </c>
      <c r="I68" s="84"/>
      <c r="J68" s="79"/>
    </row>
    <row r="69" spans="1:11" x14ac:dyDescent="0.25">
      <c r="A69" s="76">
        <v>1984</v>
      </c>
      <c r="B69" s="77">
        <f>PIB!D69</f>
        <v>294639.44424814329</v>
      </c>
      <c r="C69" s="78">
        <f t="shared" si="3"/>
        <v>3.4867113637118363</v>
      </c>
      <c r="D69" s="79">
        <f t="shared" si="6"/>
        <v>12.593507664910758</v>
      </c>
      <c r="E69" s="84">
        <v>12.710278144709505</v>
      </c>
      <c r="F69" s="77">
        <f t="shared" si="7"/>
        <v>331133.9133874618</v>
      </c>
      <c r="G69" s="80">
        <f t="shared" ref="G69:G75" si="10">(F69/F$35)*100</f>
        <v>790.58831338951222</v>
      </c>
      <c r="H69" s="78">
        <f t="shared" si="8"/>
        <v>4.9999993174792756</v>
      </c>
      <c r="I69" s="84"/>
      <c r="J69" s="79"/>
    </row>
    <row r="70" spans="1:11" x14ac:dyDescent="0.25">
      <c r="A70" s="76">
        <v>1985</v>
      </c>
      <c r="B70" s="77">
        <f>PIB!D70</f>
        <v>300174.47355560109</v>
      </c>
      <c r="C70" s="78">
        <f t="shared" si="3"/>
        <v>1.8785771611747437</v>
      </c>
      <c r="D70" s="79">
        <f t="shared" si="6"/>
        <v>12.612119163105763</v>
      </c>
      <c r="E70" s="84">
        <v>12.753341632283654</v>
      </c>
      <c r="F70" s="77">
        <f t="shared" si="7"/>
        <v>345705.1877423948</v>
      </c>
      <c r="G70" s="80">
        <f t="shared" si="10"/>
        <v>825.37749912514209</v>
      </c>
      <c r="H70" s="78">
        <f t="shared" si="8"/>
        <v>4.4004174039048216</v>
      </c>
      <c r="I70" s="84"/>
    </row>
    <row r="71" spans="1:11" x14ac:dyDescent="0.25">
      <c r="A71" s="76">
        <v>1986</v>
      </c>
      <c r="B71" s="77">
        <f>PIB!D71</f>
        <v>289043.02205976838</v>
      </c>
      <c r="C71" s="78">
        <f t="shared" si="3"/>
        <v>-3.7083271485344405</v>
      </c>
      <c r="D71" s="79">
        <f t="shared" si="6"/>
        <v>12.57433082127395</v>
      </c>
      <c r="E71" s="84">
        <v>12.790637415951053</v>
      </c>
      <c r="F71" s="77">
        <f t="shared" si="7"/>
        <v>358841.98449038516</v>
      </c>
      <c r="G71" s="80">
        <f t="shared" si="10"/>
        <v>856.74184316978847</v>
      </c>
      <c r="H71" s="78">
        <f t="shared" si="8"/>
        <v>3.7999998882803476</v>
      </c>
      <c r="I71" s="84"/>
      <c r="J71" s="79"/>
    </row>
    <row r="72" spans="1:11" x14ac:dyDescent="0.25">
      <c r="A72" s="76">
        <v>1987</v>
      </c>
      <c r="B72" s="77">
        <f>PIB!D72</f>
        <v>295027.21351365454</v>
      </c>
      <c r="C72" s="78">
        <f t="shared" ref="C72:C75" si="11">((B72/B71)-1)*100</f>
        <v>2.0703462796789918</v>
      </c>
      <c r="D72" s="79">
        <f t="shared" si="6"/>
        <v>12.59482288026609</v>
      </c>
      <c r="E72" s="84">
        <v>12.823104602019479</v>
      </c>
      <c r="F72" s="77">
        <f t="shared" si="7"/>
        <v>370683.76847022731</v>
      </c>
      <c r="G72" s="80">
        <f t="shared" si="10"/>
        <v>885.01432039320071</v>
      </c>
      <c r="H72" s="78">
        <f t="shared" si="8"/>
        <v>3.2999995796644033</v>
      </c>
      <c r="I72" s="84"/>
    </row>
    <row r="73" spans="1:11" x14ac:dyDescent="0.25">
      <c r="A73" s="76">
        <v>1988</v>
      </c>
      <c r="B73" s="77">
        <f>PIB!D73</f>
        <v>298801.08396844903</v>
      </c>
      <c r="C73" s="78">
        <f t="shared" si="11"/>
        <v>1.2791601187731816</v>
      </c>
      <c r="D73" s="79">
        <f t="shared" si="6"/>
        <v>12.607533359973338</v>
      </c>
      <c r="E73" s="84">
        <v>12.851692051905284</v>
      </c>
      <c r="F73" s="77">
        <f t="shared" si="7"/>
        <v>381433.59509875649</v>
      </c>
      <c r="G73" s="80">
        <f t="shared" si="10"/>
        <v>910.67972934071054</v>
      </c>
      <c r="H73" s="78">
        <f t="shared" si="8"/>
        <v>2.8999992831875376</v>
      </c>
      <c r="I73" s="84"/>
    </row>
    <row r="74" spans="1:11" x14ac:dyDescent="0.25">
      <c r="A74" s="76">
        <v>1989</v>
      </c>
      <c r="B74" s="77">
        <f>PIB!D74</f>
        <v>309722.12640777085</v>
      </c>
      <c r="C74" s="78">
        <f t="shared" si="11"/>
        <v>3.6549540899506905</v>
      </c>
      <c r="D74" s="79">
        <f t="shared" si="6"/>
        <v>12.643430808058168</v>
      </c>
      <c r="E74" s="84">
        <v>12.878333975838602</v>
      </c>
      <c r="F74" s="77">
        <f t="shared" si="7"/>
        <v>391732.29941916419</v>
      </c>
      <c r="G74" s="80">
        <f t="shared" si="10"/>
        <v>935.26807547377894</v>
      </c>
      <c r="H74" s="78">
        <f t="shared" si="8"/>
        <v>2.6999992797543948</v>
      </c>
      <c r="I74" s="84"/>
    </row>
    <row r="75" spans="1:11" x14ac:dyDescent="0.25">
      <c r="A75" s="81">
        <v>1990</v>
      </c>
      <c r="B75" s="82">
        <f>PIB!D75</f>
        <v>325853.79344155808</v>
      </c>
      <c r="C75" s="83">
        <f t="shared" si="11"/>
        <v>5.2084322230659064</v>
      </c>
      <c r="D75" s="87">
        <f t="shared" si="6"/>
        <v>12.694204073373161</v>
      </c>
      <c r="E75" s="85">
        <v>12.904975902642455</v>
      </c>
      <c r="F75" s="82">
        <f t="shared" si="7"/>
        <v>402309.06983688881</v>
      </c>
      <c r="G75" s="86">
        <f t="shared" si="10"/>
        <v>960.52030953254996</v>
      </c>
      <c r="H75" s="83">
        <f t="shared" si="8"/>
        <v>2.6999995745582428</v>
      </c>
      <c r="I75" s="84"/>
      <c r="K75" s="79"/>
    </row>
    <row r="76" spans="1:11" x14ac:dyDescent="0.25">
      <c r="A76" s="159" t="s">
        <v>84</v>
      </c>
      <c r="B76" s="160"/>
      <c r="C76" s="160"/>
    </row>
    <row r="77" spans="1:11" x14ac:dyDescent="0.25">
      <c r="A77" s="159"/>
      <c r="B77" s="160"/>
      <c r="C77" s="160"/>
    </row>
    <row r="78" spans="1:11" x14ac:dyDescent="0.25">
      <c r="A78" s="159"/>
      <c r="B78" s="160"/>
      <c r="C78" s="160"/>
    </row>
    <row r="79" spans="1:11" x14ac:dyDescent="0.25">
      <c r="A79" s="161"/>
      <c r="B79" s="162"/>
      <c r="C79" s="162"/>
    </row>
  </sheetData>
  <mergeCells count="9">
    <mergeCell ref="G2:G4"/>
    <mergeCell ref="H2:H4"/>
    <mergeCell ref="A76:C79"/>
    <mergeCell ref="A2:A4"/>
    <mergeCell ref="B2:B4"/>
    <mergeCell ref="C2:C4"/>
    <mergeCell ref="D2:D4"/>
    <mergeCell ref="E2:E4"/>
    <mergeCell ref="F2:F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opLeftCell="A6" zoomScaleNormal="100" workbookViewId="0">
      <selection activeCell="C18" sqref="C18"/>
    </sheetView>
  </sheetViews>
  <sheetFormatPr baseColWidth="10" defaultRowHeight="15" x14ac:dyDescent="0.25"/>
  <cols>
    <col min="1" max="1" width="45.42578125" customWidth="1"/>
    <col min="3" max="3" width="13.7109375" customWidth="1"/>
    <col min="4" max="4" width="13.28515625" customWidth="1"/>
    <col min="5" max="5" width="14.140625" customWidth="1"/>
    <col min="12" max="12" width="12.85546875" customWidth="1"/>
  </cols>
  <sheetData>
    <row r="1" spans="1:14" ht="15.75" x14ac:dyDescent="0.25">
      <c r="A1" s="100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4" ht="15.75" x14ac:dyDescent="0.25">
      <c r="A2" s="170" t="s">
        <v>114</v>
      </c>
      <c r="B2" s="170" t="s">
        <v>0</v>
      </c>
      <c r="C2" s="166" t="s">
        <v>125</v>
      </c>
      <c r="D2" s="166" t="s">
        <v>126</v>
      </c>
      <c r="E2" s="166" t="s">
        <v>127</v>
      </c>
      <c r="F2" s="166" t="s">
        <v>128</v>
      </c>
      <c r="G2" s="166" t="s">
        <v>129</v>
      </c>
      <c r="H2" s="166" t="s">
        <v>130</v>
      </c>
      <c r="I2" s="166" t="s">
        <v>113</v>
      </c>
      <c r="J2" s="166" t="s">
        <v>112</v>
      </c>
      <c r="K2" s="166" t="s">
        <v>111</v>
      </c>
      <c r="L2" s="144" t="s">
        <v>131</v>
      </c>
      <c r="M2" s="100"/>
      <c r="N2" s="100"/>
    </row>
    <row r="3" spans="1:14" ht="15.75" x14ac:dyDescent="0.25">
      <c r="A3" s="171"/>
      <c r="B3" s="171"/>
      <c r="C3" s="167"/>
      <c r="D3" s="167"/>
      <c r="E3" s="167"/>
      <c r="F3" s="167"/>
      <c r="G3" s="167"/>
      <c r="H3" s="167"/>
      <c r="I3" s="167"/>
      <c r="J3" s="167"/>
      <c r="K3" s="167"/>
      <c r="L3" s="145"/>
      <c r="M3" s="100"/>
      <c r="N3" s="100"/>
    </row>
    <row r="4" spans="1:14" ht="16.5" thickBot="1" x14ac:dyDescent="0.3">
      <c r="A4" s="172"/>
      <c r="B4" s="172"/>
      <c r="C4" s="168"/>
      <c r="D4" s="168"/>
      <c r="E4" s="168"/>
      <c r="F4" s="168"/>
      <c r="G4" s="168"/>
      <c r="H4" s="168"/>
      <c r="I4" s="168"/>
      <c r="J4" s="168"/>
      <c r="K4" s="168"/>
      <c r="L4" s="146"/>
      <c r="M4" s="100"/>
      <c r="N4" s="100"/>
    </row>
    <row r="5" spans="1:14" ht="16.5" thickTop="1" x14ac:dyDescent="0.25">
      <c r="A5" s="107"/>
      <c r="B5" s="107">
        <v>1920</v>
      </c>
      <c r="C5" s="100"/>
      <c r="D5" s="100"/>
      <c r="E5" s="100"/>
      <c r="F5" s="100"/>
      <c r="G5" s="100"/>
      <c r="H5" s="100"/>
      <c r="I5" s="100"/>
      <c r="J5" s="100"/>
      <c r="K5" s="100"/>
      <c r="L5" s="100"/>
      <c r="M5" s="100"/>
      <c r="N5" s="100"/>
    </row>
    <row r="6" spans="1:14" ht="15.75" x14ac:dyDescent="0.25">
      <c r="A6" s="107"/>
      <c r="B6" s="107">
        <v>1921</v>
      </c>
      <c r="C6" s="111" t="s">
        <v>11</v>
      </c>
      <c r="D6" s="111" t="s">
        <v>11</v>
      </c>
      <c r="E6" s="111" t="s">
        <v>11</v>
      </c>
      <c r="F6" s="111" t="s">
        <v>11</v>
      </c>
      <c r="G6" s="111" t="s">
        <v>11</v>
      </c>
      <c r="H6" s="111" t="s">
        <v>11</v>
      </c>
      <c r="I6" s="111" t="s">
        <v>11</v>
      </c>
      <c r="J6" s="111" t="s">
        <v>11</v>
      </c>
      <c r="K6" s="111" t="s">
        <v>11</v>
      </c>
      <c r="L6" s="111" t="s">
        <v>11</v>
      </c>
      <c r="M6" s="100"/>
      <c r="N6" s="100"/>
    </row>
    <row r="7" spans="1:14" ht="15.75" x14ac:dyDescent="0.25">
      <c r="A7" s="107"/>
      <c r="B7" s="107">
        <v>1922</v>
      </c>
      <c r="C7" s="111" t="s">
        <v>11</v>
      </c>
      <c r="D7" s="111" t="s">
        <v>11</v>
      </c>
      <c r="E7" s="111" t="s">
        <v>11</v>
      </c>
      <c r="F7" s="111" t="s">
        <v>11</v>
      </c>
      <c r="G7" s="111" t="s">
        <v>11</v>
      </c>
      <c r="H7" s="111" t="s">
        <v>11</v>
      </c>
      <c r="I7" s="111" t="s">
        <v>11</v>
      </c>
      <c r="J7" s="111" t="s">
        <v>11</v>
      </c>
      <c r="K7" s="111" t="s">
        <v>11</v>
      </c>
      <c r="L7" s="111" t="s">
        <v>11</v>
      </c>
      <c r="M7" s="100"/>
      <c r="N7" s="100"/>
    </row>
    <row r="8" spans="1:14" ht="15.75" x14ac:dyDescent="0.25">
      <c r="A8" s="107"/>
      <c r="B8" s="107">
        <v>1923</v>
      </c>
      <c r="C8" s="111" t="s">
        <v>11</v>
      </c>
      <c r="D8" s="111" t="s">
        <v>11</v>
      </c>
      <c r="E8" s="111" t="s">
        <v>11</v>
      </c>
      <c r="F8" s="111" t="s">
        <v>11</v>
      </c>
      <c r="G8" s="111" t="s">
        <v>11</v>
      </c>
      <c r="H8" s="111" t="s">
        <v>11</v>
      </c>
      <c r="I8" s="111" t="s">
        <v>11</v>
      </c>
      <c r="J8" s="111" t="s">
        <v>11</v>
      </c>
      <c r="K8" s="111" t="s">
        <v>11</v>
      </c>
      <c r="L8" s="111" t="s">
        <v>11</v>
      </c>
      <c r="M8" s="100"/>
      <c r="N8" s="100"/>
    </row>
    <row r="9" spans="1:14" ht="15.75" x14ac:dyDescent="0.25">
      <c r="A9" s="107"/>
      <c r="B9" s="107">
        <v>1924</v>
      </c>
      <c r="C9" s="111" t="s">
        <v>11</v>
      </c>
      <c r="D9" s="111" t="s">
        <v>11</v>
      </c>
      <c r="E9" s="111" t="s">
        <v>11</v>
      </c>
      <c r="F9" s="111" t="s">
        <v>11</v>
      </c>
      <c r="G9" s="111" t="s">
        <v>11</v>
      </c>
      <c r="H9" s="111" t="s">
        <v>11</v>
      </c>
      <c r="I9" s="111" t="s">
        <v>11</v>
      </c>
      <c r="J9" s="111" t="s">
        <v>11</v>
      </c>
      <c r="K9" s="111" t="s">
        <v>11</v>
      </c>
      <c r="L9" s="111" t="s">
        <v>11</v>
      </c>
      <c r="M9" s="100"/>
      <c r="N9" s="100"/>
    </row>
    <row r="10" spans="1:14" ht="15.75" x14ac:dyDescent="0.25">
      <c r="A10" s="163" t="s">
        <v>132</v>
      </c>
      <c r="B10" s="107">
        <v>1925</v>
      </c>
      <c r="C10" s="120">
        <v>211</v>
      </c>
      <c r="D10" s="120">
        <f t="shared" ref="D10:D23" si="0">C10-E10</f>
        <v>129</v>
      </c>
      <c r="E10" s="121">
        <v>82</v>
      </c>
      <c r="F10" s="111" t="s">
        <v>11</v>
      </c>
      <c r="G10" s="111" t="s">
        <v>11</v>
      </c>
      <c r="H10" s="111" t="s">
        <v>11</v>
      </c>
      <c r="I10" s="104">
        <f t="shared" ref="I10:I17" si="1">J10+K10</f>
        <v>4.0274861614811988</v>
      </c>
      <c r="J10" s="104">
        <f t="shared" ref="J10:J23" si="2">(D10/$L10)*100</f>
        <v>2.4623019660240506</v>
      </c>
      <c r="K10" s="104">
        <f t="shared" ref="K10:K23" si="3">(E10/$L10)*100</f>
        <v>1.5651841954571484</v>
      </c>
      <c r="L10" s="101">
        <v>5239</v>
      </c>
      <c r="M10" s="100"/>
      <c r="N10" s="100"/>
    </row>
    <row r="11" spans="1:14" ht="15.75" x14ac:dyDescent="0.25">
      <c r="A11" s="163"/>
      <c r="B11" s="107">
        <v>1926</v>
      </c>
      <c r="C11" s="120">
        <v>231</v>
      </c>
      <c r="D11" s="120">
        <f t="shared" si="0"/>
        <v>129</v>
      </c>
      <c r="E11" s="121">
        <v>102</v>
      </c>
      <c r="F11" s="105">
        <f t="shared" ref="F11:H18" si="4">((C11/C10)-1)*100</f>
        <v>9.4786729857819996</v>
      </c>
      <c r="G11" s="105">
        <f t="shared" si="4"/>
        <v>0</v>
      </c>
      <c r="H11" s="105">
        <f t="shared" si="4"/>
        <v>24.390243902439025</v>
      </c>
      <c r="I11" s="104">
        <f t="shared" si="1"/>
        <v>4.2238069116840373</v>
      </c>
      <c r="J11" s="104">
        <f t="shared" si="2"/>
        <v>2.3587493143170599</v>
      </c>
      <c r="K11" s="104">
        <f t="shared" si="3"/>
        <v>1.8650575973669776</v>
      </c>
      <c r="L11" s="101">
        <v>5469</v>
      </c>
      <c r="M11" s="100"/>
      <c r="N11" s="100"/>
    </row>
    <row r="12" spans="1:14" ht="15.75" x14ac:dyDescent="0.25">
      <c r="A12" s="163"/>
      <c r="B12" s="107">
        <v>1927</v>
      </c>
      <c r="C12" s="120">
        <v>221</v>
      </c>
      <c r="D12" s="120">
        <f t="shared" si="0"/>
        <v>124</v>
      </c>
      <c r="E12" s="121">
        <v>97</v>
      </c>
      <c r="F12" s="105">
        <f t="shared" si="4"/>
        <v>-4.3290043290043272</v>
      </c>
      <c r="G12" s="105">
        <f t="shared" si="4"/>
        <v>-3.8759689922480578</v>
      </c>
      <c r="H12" s="105">
        <f t="shared" si="4"/>
        <v>-4.9019607843137303</v>
      </c>
      <c r="I12" s="104">
        <f t="shared" si="1"/>
        <v>4.4315219570884299</v>
      </c>
      <c r="J12" s="104">
        <f t="shared" si="2"/>
        <v>2.4864648085021055</v>
      </c>
      <c r="K12" s="104">
        <f t="shared" si="3"/>
        <v>1.9450571485863246</v>
      </c>
      <c r="L12" s="101">
        <v>4987</v>
      </c>
      <c r="M12" s="100"/>
      <c r="N12" s="100"/>
    </row>
    <row r="13" spans="1:14" ht="15.75" x14ac:dyDescent="0.25">
      <c r="A13" s="163"/>
      <c r="B13" s="107">
        <v>1928</v>
      </c>
      <c r="C13" s="120">
        <v>281</v>
      </c>
      <c r="D13" s="120">
        <f t="shared" si="0"/>
        <v>182</v>
      </c>
      <c r="E13" s="121">
        <v>99</v>
      </c>
      <c r="F13" s="105">
        <f t="shared" si="4"/>
        <v>27.149321266968318</v>
      </c>
      <c r="G13" s="105">
        <f t="shared" si="4"/>
        <v>46.774193548387103</v>
      </c>
      <c r="H13" s="105">
        <f t="shared" si="4"/>
        <v>2.0618556701030855</v>
      </c>
      <c r="I13" s="104">
        <f t="shared" si="1"/>
        <v>5.5998405739338377</v>
      </c>
      <c r="J13" s="104">
        <f t="shared" si="2"/>
        <v>3.6269430051813467</v>
      </c>
      <c r="K13" s="104">
        <f t="shared" si="3"/>
        <v>1.9728975687524912</v>
      </c>
      <c r="L13" s="101">
        <v>5018</v>
      </c>
      <c r="M13" s="100"/>
      <c r="N13" s="100"/>
    </row>
    <row r="14" spans="1:14" ht="15.75" x14ac:dyDescent="0.25">
      <c r="A14" s="163"/>
      <c r="B14" s="107">
        <v>1929</v>
      </c>
      <c r="C14" s="120">
        <v>249</v>
      </c>
      <c r="D14" s="120">
        <f t="shared" si="0"/>
        <v>151</v>
      </c>
      <c r="E14" s="121">
        <v>98</v>
      </c>
      <c r="F14" s="105">
        <f t="shared" si="4"/>
        <v>-11.387900355871883</v>
      </c>
      <c r="G14" s="105">
        <f t="shared" si="4"/>
        <v>-17.032967032967029</v>
      </c>
      <c r="H14" s="105">
        <f t="shared" si="4"/>
        <v>-1.0101010101010055</v>
      </c>
      <c r="I14" s="104">
        <f t="shared" si="1"/>
        <v>5.1202961135101788</v>
      </c>
      <c r="J14" s="104">
        <f t="shared" si="2"/>
        <v>3.1050791692370963</v>
      </c>
      <c r="K14" s="104">
        <f t="shared" si="3"/>
        <v>2.0152169442730825</v>
      </c>
      <c r="L14" s="101">
        <v>4863</v>
      </c>
      <c r="M14" s="100"/>
      <c r="N14" s="100"/>
    </row>
    <row r="15" spans="1:14" ht="15.75" x14ac:dyDescent="0.25">
      <c r="A15" s="163"/>
      <c r="B15" s="107">
        <v>1930</v>
      </c>
      <c r="C15" s="120">
        <v>310</v>
      </c>
      <c r="D15" s="120">
        <f t="shared" si="0"/>
        <v>207</v>
      </c>
      <c r="E15" s="121">
        <v>103</v>
      </c>
      <c r="F15" s="105">
        <f t="shared" si="4"/>
        <v>24.497991967871478</v>
      </c>
      <c r="G15" s="105">
        <f t="shared" si="4"/>
        <v>37.086092715231779</v>
      </c>
      <c r="H15" s="105">
        <f t="shared" si="4"/>
        <v>5.1020408163265252</v>
      </c>
      <c r="I15" s="104">
        <f t="shared" si="1"/>
        <v>6.6409597257926301</v>
      </c>
      <c r="J15" s="104">
        <f t="shared" si="2"/>
        <v>4.4344473007712084</v>
      </c>
      <c r="K15" s="104">
        <f t="shared" si="3"/>
        <v>2.2065124250214221</v>
      </c>
      <c r="L15" s="101">
        <v>4668</v>
      </c>
      <c r="M15" s="100"/>
      <c r="N15" s="100"/>
    </row>
    <row r="16" spans="1:14" ht="15.75" customHeight="1" x14ac:dyDescent="0.25">
      <c r="A16" s="163"/>
      <c r="B16" s="107">
        <v>1931</v>
      </c>
      <c r="C16" s="120">
        <v>199</v>
      </c>
      <c r="D16" s="120">
        <f t="shared" si="0"/>
        <v>108</v>
      </c>
      <c r="E16" s="121">
        <v>91</v>
      </c>
      <c r="F16" s="105">
        <f t="shared" si="4"/>
        <v>-35.806451612903224</v>
      </c>
      <c r="G16" s="105">
        <f t="shared" si="4"/>
        <v>-47.826086956521742</v>
      </c>
      <c r="H16" s="105">
        <f t="shared" si="4"/>
        <v>-11.650485436893199</v>
      </c>
      <c r="I16" s="104">
        <f t="shared" si="1"/>
        <v>4.7178757705073497</v>
      </c>
      <c r="J16" s="104">
        <f t="shared" si="2"/>
        <v>2.5604551920341394</v>
      </c>
      <c r="K16" s="104">
        <f t="shared" si="3"/>
        <v>2.1574205784732103</v>
      </c>
      <c r="L16" s="101">
        <v>4218</v>
      </c>
      <c r="M16" s="100"/>
      <c r="N16" s="100"/>
    </row>
    <row r="17" spans="1:14" ht="19.5" customHeight="1" x14ac:dyDescent="0.25">
      <c r="A17" s="163"/>
      <c r="B17" s="107">
        <v>1932</v>
      </c>
      <c r="C17" s="120">
        <v>140</v>
      </c>
      <c r="D17" s="120">
        <f t="shared" si="0"/>
        <v>67</v>
      </c>
      <c r="E17" s="121">
        <v>73</v>
      </c>
      <c r="F17" s="105">
        <f t="shared" si="4"/>
        <v>-29.648241206030146</v>
      </c>
      <c r="G17" s="105">
        <f t="shared" si="4"/>
        <v>-37.962962962962962</v>
      </c>
      <c r="H17" s="105">
        <f t="shared" si="4"/>
        <v>-19.780219780219777</v>
      </c>
      <c r="I17" s="104">
        <f t="shared" si="1"/>
        <v>4.3668122270742362</v>
      </c>
      <c r="J17" s="104">
        <f t="shared" si="2"/>
        <v>2.0898315658140989</v>
      </c>
      <c r="K17" s="104">
        <f t="shared" si="3"/>
        <v>2.2769806612601373</v>
      </c>
      <c r="L17" s="101">
        <v>3206</v>
      </c>
      <c r="M17" s="100"/>
      <c r="N17" s="100"/>
    </row>
    <row r="18" spans="1:14" ht="15.75" x14ac:dyDescent="0.25">
      <c r="A18" s="163"/>
      <c r="B18" s="107">
        <v>1933</v>
      </c>
      <c r="C18" s="120">
        <v>189</v>
      </c>
      <c r="D18" s="120">
        <f>C18-E18</f>
        <v>104</v>
      </c>
      <c r="E18" s="121">
        <v>85</v>
      </c>
      <c r="F18" s="105">
        <f t="shared" si="4"/>
        <v>35.000000000000007</v>
      </c>
      <c r="G18" s="105">
        <f t="shared" si="4"/>
        <v>55.223880597014926</v>
      </c>
      <c r="H18" s="105">
        <f t="shared" si="4"/>
        <v>16.43835616438356</v>
      </c>
      <c r="I18" s="104">
        <f t="shared" ref="I18:I23" si="5">J18+K18</f>
        <v>4.9973558963511362</v>
      </c>
      <c r="J18" s="104">
        <f t="shared" si="2"/>
        <v>2.7498677948175567</v>
      </c>
      <c r="K18" s="104">
        <f t="shared" si="3"/>
        <v>2.2474881015335799</v>
      </c>
      <c r="L18" s="101">
        <v>3782</v>
      </c>
      <c r="M18" s="100"/>
      <c r="N18" s="100"/>
    </row>
    <row r="19" spans="1:14" ht="15.75" x14ac:dyDescent="0.25">
      <c r="A19" s="163"/>
      <c r="B19" s="107">
        <v>1934</v>
      </c>
      <c r="C19" s="120">
        <v>281</v>
      </c>
      <c r="D19" s="120">
        <f t="shared" si="0"/>
        <v>183</v>
      </c>
      <c r="E19" s="121">
        <v>98</v>
      </c>
      <c r="F19" s="105">
        <f t="shared" ref="F19:F50" si="6">((C19/C18)-1)*100</f>
        <v>48.677248677248677</v>
      </c>
      <c r="G19" s="105">
        <f t="shared" ref="G19:G50" si="7">((D19/D18)-1)*100</f>
        <v>75.961538461538453</v>
      </c>
      <c r="H19" s="105">
        <f t="shared" ref="H19:H50" si="8">((E19/E18)-1)*100</f>
        <v>15.294117647058814</v>
      </c>
      <c r="I19" s="104">
        <f t="shared" si="5"/>
        <v>6.7694531438207655</v>
      </c>
      <c r="J19" s="104">
        <f t="shared" si="2"/>
        <v>4.4085762466875451</v>
      </c>
      <c r="K19" s="104">
        <f t="shared" si="3"/>
        <v>2.3608768971332208</v>
      </c>
      <c r="L19" s="101">
        <v>4151</v>
      </c>
      <c r="M19" s="100"/>
      <c r="N19" s="100"/>
    </row>
    <row r="20" spans="1:14" ht="15.75" x14ac:dyDescent="0.25">
      <c r="A20" s="163"/>
      <c r="B20" s="107">
        <v>1935</v>
      </c>
      <c r="C20" s="120">
        <v>311</v>
      </c>
      <c r="D20" s="120">
        <f t="shared" si="0"/>
        <v>174</v>
      </c>
      <c r="E20" s="121">
        <v>137</v>
      </c>
      <c r="F20" s="105">
        <f t="shared" si="6"/>
        <v>10.676156583629904</v>
      </c>
      <c r="G20" s="105">
        <f t="shared" si="7"/>
        <v>-4.9180327868852514</v>
      </c>
      <c r="H20" s="105">
        <f t="shared" si="8"/>
        <v>39.79591836734695</v>
      </c>
      <c r="I20" s="104">
        <f t="shared" si="5"/>
        <v>6.8502202643171808</v>
      </c>
      <c r="J20" s="104">
        <f t="shared" si="2"/>
        <v>3.8325991189427313</v>
      </c>
      <c r="K20" s="104">
        <f t="shared" si="3"/>
        <v>3.0176211453744495</v>
      </c>
      <c r="L20" s="101">
        <v>4540</v>
      </c>
      <c r="M20" s="100"/>
      <c r="N20" s="100"/>
    </row>
    <row r="21" spans="1:14" ht="15.75" x14ac:dyDescent="0.25">
      <c r="A21" s="163"/>
      <c r="B21" s="111">
        <v>1936</v>
      </c>
      <c r="C21" s="120">
        <v>351</v>
      </c>
      <c r="D21" s="120">
        <f t="shared" si="0"/>
        <v>183</v>
      </c>
      <c r="E21" s="121">
        <v>168</v>
      </c>
      <c r="F21" s="105">
        <f t="shared" si="6"/>
        <v>12.861736334405149</v>
      </c>
      <c r="G21" s="105">
        <f t="shared" si="7"/>
        <v>5.1724137931034475</v>
      </c>
      <c r="H21" s="105">
        <f t="shared" si="8"/>
        <v>22.627737226277379</v>
      </c>
      <c r="I21" s="104">
        <f t="shared" si="5"/>
        <v>6.5656565656565657</v>
      </c>
      <c r="J21" s="104">
        <f t="shared" si="2"/>
        <v>3.4231200897867562</v>
      </c>
      <c r="K21" s="104">
        <f t="shared" si="3"/>
        <v>3.1425364758698096</v>
      </c>
      <c r="L21" s="101">
        <v>5346</v>
      </c>
      <c r="M21" s="100"/>
      <c r="N21" s="100"/>
    </row>
    <row r="22" spans="1:14" ht="15.75" x14ac:dyDescent="0.25">
      <c r="A22" s="163"/>
      <c r="B22" s="111">
        <v>1937</v>
      </c>
      <c r="C22" s="120">
        <v>493</v>
      </c>
      <c r="D22" s="120">
        <f t="shared" si="0"/>
        <v>301</v>
      </c>
      <c r="E22" s="121">
        <v>192</v>
      </c>
      <c r="F22" s="105">
        <f t="shared" si="6"/>
        <v>40.455840455840452</v>
      </c>
      <c r="G22" s="105">
        <f t="shared" si="7"/>
        <v>64.480874316939889</v>
      </c>
      <c r="H22" s="105">
        <f t="shared" si="8"/>
        <v>14.285714285714279</v>
      </c>
      <c r="I22" s="104">
        <f t="shared" si="5"/>
        <v>7.25</v>
      </c>
      <c r="J22" s="104">
        <f t="shared" si="2"/>
        <v>4.4264705882352944</v>
      </c>
      <c r="K22" s="104">
        <f t="shared" si="3"/>
        <v>2.8235294117647061</v>
      </c>
      <c r="L22" s="101">
        <v>6800</v>
      </c>
      <c r="M22" s="100"/>
      <c r="N22" s="100"/>
    </row>
    <row r="23" spans="1:14" ht="15.75" x14ac:dyDescent="0.25">
      <c r="A23" s="163"/>
      <c r="B23" s="111">
        <v>1938</v>
      </c>
      <c r="C23" s="120">
        <v>499</v>
      </c>
      <c r="D23" s="120">
        <f t="shared" si="0"/>
        <v>301</v>
      </c>
      <c r="E23" s="121">
        <v>198</v>
      </c>
      <c r="F23" s="105">
        <f t="shared" si="6"/>
        <v>1.2170385395537497</v>
      </c>
      <c r="G23" s="105">
        <f t="shared" si="7"/>
        <v>0</v>
      </c>
      <c r="H23" s="105">
        <f t="shared" si="8"/>
        <v>3.125</v>
      </c>
      <c r="I23" s="104">
        <f t="shared" si="5"/>
        <v>6.8534541958522182</v>
      </c>
      <c r="J23" s="104">
        <f t="shared" si="2"/>
        <v>4.1340475209449252</v>
      </c>
      <c r="K23" s="104">
        <f t="shared" si="3"/>
        <v>2.7194066749072929</v>
      </c>
      <c r="L23" s="101">
        <v>7281</v>
      </c>
      <c r="M23" s="100"/>
      <c r="N23" s="100"/>
    </row>
    <row r="24" spans="1:14" ht="15.75" x14ac:dyDescent="0.25">
      <c r="A24" s="117"/>
      <c r="B24" s="111">
        <v>1939</v>
      </c>
      <c r="C24" s="116">
        <v>665.60000000000014</v>
      </c>
      <c r="D24" s="116">
        <v>401.00000000000006</v>
      </c>
      <c r="E24" s="116">
        <v>264.60000000000002</v>
      </c>
      <c r="F24" s="105">
        <f t="shared" si="6"/>
        <v>33.386773547094208</v>
      </c>
      <c r="G24" s="105">
        <f t="shared" si="7"/>
        <v>33.222591362126266</v>
      </c>
      <c r="H24" s="105">
        <f t="shared" si="8"/>
        <v>33.63636363636364</v>
      </c>
      <c r="I24" s="104">
        <f t="shared" ref="I24:I70" si="9">(C24/$L24)*100</f>
        <v>8.5497752087347489</v>
      </c>
      <c r="J24" s="104">
        <f t="shared" ref="J24:J70" si="10">(D24/$L24)*100</f>
        <v>5.1509312780989092</v>
      </c>
      <c r="K24" s="104">
        <f t="shared" ref="K24:K50" si="11">(E24/$L24)*100</f>
        <v>3.3988439306358385</v>
      </c>
      <c r="L24" s="101">
        <v>7785</v>
      </c>
      <c r="M24" s="100"/>
      <c r="N24" s="100"/>
    </row>
    <row r="25" spans="1:14" ht="15.75" x14ac:dyDescent="0.25">
      <c r="A25" s="169" t="s">
        <v>110</v>
      </c>
      <c r="B25" s="111">
        <v>1940</v>
      </c>
      <c r="C25" s="116">
        <v>793.19999999999993</v>
      </c>
      <c r="D25" s="116">
        <v>457</v>
      </c>
      <c r="E25" s="116">
        <v>336.19999999999993</v>
      </c>
      <c r="F25" s="105">
        <f t="shared" si="6"/>
        <v>19.170673076923038</v>
      </c>
      <c r="G25" s="105">
        <f t="shared" si="7"/>
        <v>13.965087281795485</v>
      </c>
      <c r="H25" s="105">
        <f t="shared" si="8"/>
        <v>27.059712773998456</v>
      </c>
      <c r="I25" s="104">
        <f t="shared" si="9"/>
        <v>9.6157109952721527</v>
      </c>
      <c r="J25" s="104">
        <f t="shared" si="10"/>
        <v>5.5400654624803005</v>
      </c>
      <c r="K25" s="104">
        <f t="shared" si="11"/>
        <v>4.075645532791853</v>
      </c>
      <c r="L25" s="115">
        <v>8249</v>
      </c>
      <c r="M25" s="100"/>
      <c r="N25" s="100"/>
    </row>
    <row r="26" spans="1:14" ht="15.75" x14ac:dyDescent="0.25">
      <c r="A26" s="169"/>
      <c r="B26" s="111">
        <v>1941</v>
      </c>
      <c r="C26" s="116">
        <v>991.7</v>
      </c>
      <c r="D26" s="116">
        <v>608</v>
      </c>
      <c r="E26" s="116">
        <v>383.7</v>
      </c>
      <c r="F26" s="105">
        <f t="shared" si="6"/>
        <v>25.025214321734769</v>
      </c>
      <c r="G26" s="105">
        <f t="shared" si="7"/>
        <v>33.041575492341344</v>
      </c>
      <c r="H26" s="105">
        <f t="shared" si="8"/>
        <v>14.128494943486047</v>
      </c>
      <c r="I26" s="104">
        <f t="shared" si="9"/>
        <v>10.741984402079723</v>
      </c>
      <c r="J26" s="104">
        <f t="shared" si="10"/>
        <v>6.5857885615251295</v>
      </c>
      <c r="K26" s="104">
        <f t="shared" si="11"/>
        <v>4.1561958405545925</v>
      </c>
      <c r="L26" s="115">
        <v>9232</v>
      </c>
      <c r="M26" s="100"/>
      <c r="N26" s="100"/>
    </row>
    <row r="27" spans="1:14" ht="15.75" x14ac:dyDescent="0.25">
      <c r="A27" s="169"/>
      <c r="B27" s="111">
        <v>1942</v>
      </c>
      <c r="C27" s="116">
        <v>1016.5</v>
      </c>
      <c r="D27" s="116">
        <v>524.00000000000011</v>
      </c>
      <c r="E27" s="116">
        <v>492.49999999999994</v>
      </c>
      <c r="F27" s="105">
        <f t="shared" si="6"/>
        <v>2.5007562770999137</v>
      </c>
      <c r="G27" s="105">
        <f t="shared" si="7"/>
        <v>-13.815789473684193</v>
      </c>
      <c r="H27" s="105">
        <f t="shared" si="8"/>
        <v>28.355486056815217</v>
      </c>
      <c r="I27" s="104">
        <f t="shared" si="9"/>
        <v>9.5168991667446878</v>
      </c>
      <c r="J27" s="104">
        <f t="shared" si="10"/>
        <v>4.9059076865462048</v>
      </c>
      <c r="K27" s="104">
        <f t="shared" si="11"/>
        <v>4.610991480198483</v>
      </c>
      <c r="L27" s="115">
        <v>10681</v>
      </c>
      <c r="M27" s="100"/>
      <c r="N27" s="100"/>
    </row>
    <row r="28" spans="1:14" ht="15.75" x14ac:dyDescent="0.25">
      <c r="A28" s="118"/>
      <c r="B28" s="111">
        <v>1943</v>
      </c>
      <c r="C28" s="116">
        <v>1285.0999999999999</v>
      </c>
      <c r="D28" s="116">
        <v>658.99999999999989</v>
      </c>
      <c r="E28" s="116">
        <v>626.09999999999991</v>
      </c>
      <c r="F28" s="105">
        <f t="shared" si="6"/>
        <v>26.424003935071315</v>
      </c>
      <c r="G28" s="105">
        <f t="shared" si="7"/>
        <v>25.7633587786259</v>
      </c>
      <c r="H28" s="105">
        <f t="shared" si="8"/>
        <v>27.126903553299499</v>
      </c>
      <c r="I28" s="104">
        <f t="shared" si="9"/>
        <v>9.8588415803605667</v>
      </c>
      <c r="J28" s="104">
        <f t="shared" si="10"/>
        <v>5.0556194859992321</v>
      </c>
      <c r="K28" s="104">
        <f t="shared" si="11"/>
        <v>4.8032220943613337</v>
      </c>
      <c r="L28" s="115">
        <v>13035</v>
      </c>
      <c r="M28" s="100"/>
      <c r="N28" s="100"/>
    </row>
    <row r="29" spans="1:14" ht="15.75" x14ac:dyDescent="0.25">
      <c r="A29" s="117"/>
      <c r="B29" s="111">
        <v>1944</v>
      </c>
      <c r="C29" s="116">
        <v>1739.5</v>
      </c>
      <c r="D29" s="116">
        <v>1016</v>
      </c>
      <c r="E29" s="116">
        <v>723.5</v>
      </c>
      <c r="F29" s="105">
        <f t="shared" si="6"/>
        <v>35.359116022099442</v>
      </c>
      <c r="G29" s="105">
        <f t="shared" si="7"/>
        <v>54.172989377845248</v>
      </c>
      <c r="H29" s="105">
        <f t="shared" si="8"/>
        <v>15.556620348187211</v>
      </c>
      <c r="I29" s="104">
        <f t="shared" si="9"/>
        <v>9.2521674379022389</v>
      </c>
      <c r="J29" s="104">
        <f t="shared" si="10"/>
        <v>5.4039678740492532</v>
      </c>
      <c r="K29" s="104">
        <f t="shared" si="11"/>
        <v>3.8481995638529867</v>
      </c>
      <c r="L29" s="115">
        <v>18801</v>
      </c>
      <c r="M29" s="100"/>
      <c r="N29" s="100"/>
    </row>
    <row r="30" spans="1:14" ht="15.75" x14ac:dyDescent="0.25">
      <c r="A30" s="117"/>
      <c r="B30" s="111">
        <v>1945</v>
      </c>
      <c r="C30" s="116">
        <v>2300.6</v>
      </c>
      <c r="D30" s="116">
        <v>1348</v>
      </c>
      <c r="E30" s="116">
        <v>952.59999999999991</v>
      </c>
      <c r="F30" s="105">
        <f t="shared" si="6"/>
        <v>32.256395515952853</v>
      </c>
      <c r="G30" s="105">
        <f t="shared" si="7"/>
        <v>32.677165354330718</v>
      </c>
      <c r="H30" s="105">
        <f t="shared" si="8"/>
        <v>31.665514858327558</v>
      </c>
      <c r="I30" s="104">
        <f t="shared" si="9"/>
        <v>11.186424195273752</v>
      </c>
      <c r="J30" s="104">
        <f t="shared" si="10"/>
        <v>6.5545074394631921</v>
      </c>
      <c r="K30" s="104">
        <f t="shared" si="11"/>
        <v>4.6319167558105603</v>
      </c>
      <c r="L30" s="115">
        <v>20566</v>
      </c>
      <c r="M30" s="100"/>
      <c r="N30" s="100"/>
    </row>
    <row r="31" spans="1:14" ht="15.75" x14ac:dyDescent="0.25">
      <c r="A31" s="117"/>
      <c r="B31" s="111">
        <v>1946</v>
      </c>
      <c r="C31" s="116">
        <v>3286.5</v>
      </c>
      <c r="D31" s="116">
        <v>2156</v>
      </c>
      <c r="E31" s="116">
        <v>1130.5000000000002</v>
      </c>
      <c r="F31" s="105">
        <f t="shared" si="6"/>
        <v>42.85403807702339</v>
      </c>
      <c r="G31" s="105">
        <f t="shared" si="7"/>
        <v>59.940652818991104</v>
      </c>
      <c r="H31" s="105">
        <f t="shared" si="8"/>
        <v>18.675204702918368</v>
      </c>
      <c r="I31" s="104">
        <f t="shared" si="9"/>
        <v>11.766917293233083</v>
      </c>
      <c r="J31" s="104">
        <f t="shared" si="10"/>
        <v>7.7192982456140351</v>
      </c>
      <c r="K31" s="104">
        <f t="shared" si="11"/>
        <v>4.0476190476190483</v>
      </c>
      <c r="L31" s="115">
        <v>27930</v>
      </c>
      <c r="M31" s="100"/>
      <c r="N31" s="100"/>
    </row>
    <row r="32" spans="1:14" ht="15.75" x14ac:dyDescent="0.25">
      <c r="A32" s="117"/>
      <c r="B32" s="111">
        <v>1947</v>
      </c>
      <c r="C32" s="116">
        <v>4157.1000000000004</v>
      </c>
      <c r="D32" s="116">
        <v>2726</v>
      </c>
      <c r="E32" s="116">
        <v>1431.1000000000004</v>
      </c>
      <c r="F32" s="105">
        <f t="shared" si="6"/>
        <v>26.490187129164777</v>
      </c>
      <c r="G32" s="105">
        <f t="shared" si="7"/>
        <v>26.437847866419297</v>
      </c>
      <c r="H32" s="105">
        <f t="shared" si="8"/>
        <v>26.590004422821778</v>
      </c>
      <c r="I32" s="104">
        <f t="shared" si="9"/>
        <v>13.400058021467945</v>
      </c>
      <c r="J32" s="104">
        <f t="shared" si="10"/>
        <v>8.7870289784998228</v>
      </c>
      <c r="K32" s="104">
        <f t="shared" si="11"/>
        <v>4.6130290429681216</v>
      </c>
      <c r="L32" s="115">
        <v>31023</v>
      </c>
      <c r="M32" s="100"/>
      <c r="N32" s="100"/>
    </row>
    <row r="33" spans="1:14" ht="15.75" x14ac:dyDescent="0.25">
      <c r="A33" s="117"/>
      <c r="B33" s="111">
        <v>1948</v>
      </c>
      <c r="C33" s="116">
        <v>4548.2999999999993</v>
      </c>
      <c r="D33" s="116">
        <v>2916.9999999999995</v>
      </c>
      <c r="E33" s="116">
        <v>1631.3</v>
      </c>
      <c r="F33" s="105">
        <f t="shared" si="6"/>
        <v>9.4104062928483501</v>
      </c>
      <c r="G33" s="105">
        <f t="shared" si="7"/>
        <v>7.0066030814379898</v>
      </c>
      <c r="H33" s="105">
        <f t="shared" si="8"/>
        <v>13.989239046886981</v>
      </c>
      <c r="I33" s="104">
        <f t="shared" si="9"/>
        <v>13.740672487236033</v>
      </c>
      <c r="J33" s="104">
        <f t="shared" si="10"/>
        <v>8.8124225854203786</v>
      </c>
      <c r="K33" s="104">
        <f t="shared" si="11"/>
        <v>4.9282499018156551</v>
      </c>
      <c r="L33" s="115">
        <v>33101</v>
      </c>
      <c r="M33" s="100"/>
      <c r="N33" s="100"/>
    </row>
    <row r="34" spans="1:14" ht="15.75" x14ac:dyDescent="0.25">
      <c r="A34" s="117"/>
      <c r="B34" s="111">
        <v>1949</v>
      </c>
      <c r="C34" s="116">
        <v>5051.2</v>
      </c>
      <c r="D34" s="116">
        <v>3086.9999999999995</v>
      </c>
      <c r="E34" s="116">
        <v>1964.2</v>
      </c>
      <c r="F34" s="105">
        <f t="shared" si="6"/>
        <v>11.056878394125302</v>
      </c>
      <c r="G34" s="105">
        <f t="shared" si="7"/>
        <v>5.8279053822420268</v>
      </c>
      <c r="H34" s="105">
        <f t="shared" si="8"/>
        <v>20.407037332189049</v>
      </c>
      <c r="I34" s="104">
        <f t="shared" si="9"/>
        <v>13.872349774799517</v>
      </c>
      <c r="J34" s="104">
        <f t="shared" si="10"/>
        <v>8.4779742941887282</v>
      </c>
      <c r="K34" s="104">
        <f t="shared" si="11"/>
        <v>5.3943754806107878</v>
      </c>
      <c r="L34" s="115">
        <v>36412</v>
      </c>
      <c r="M34" s="100"/>
      <c r="N34" s="100"/>
    </row>
    <row r="35" spans="1:14" ht="15.75" x14ac:dyDescent="0.25">
      <c r="A35" s="114" t="s">
        <v>109</v>
      </c>
      <c r="B35" s="111">
        <v>1950</v>
      </c>
      <c r="C35" s="113">
        <v>5605.0000000000009</v>
      </c>
      <c r="D35" s="113">
        <v>2765</v>
      </c>
      <c r="E35" s="113">
        <v>2839.9999999999995</v>
      </c>
      <c r="F35" s="105">
        <f t="shared" si="6"/>
        <v>10.963731390560682</v>
      </c>
      <c r="G35" s="105">
        <f t="shared" si="7"/>
        <v>-10.430839002267556</v>
      </c>
      <c r="H35" s="105">
        <f t="shared" si="8"/>
        <v>44.588127481926463</v>
      </c>
      <c r="I35" s="104">
        <f t="shared" si="9"/>
        <v>13.293646087802102</v>
      </c>
      <c r="J35" s="104">
        <f t="shared" si="10"/>
        <v>6.5578825036169155</v>
      </c>
      <c r="K35" s="104">
        <f t="shared" si="11"/>
        <v>6.7357635841851851</v>
      </c>
      <c r="L35" s="115">
        <v>42163</v>
      </c>
      <c r="M35" s="100"/>
      <c r="N35" s="100"/>
    </row>
    <row r="36" spans="1:14" ht="15.75" x14ac:dyDescent="0.25">
      <c r="A36" s="114" t="s">
        <v>106</v>
      </c>
      <c r="B36" s="111">
        <v>1951</v>
      </c>
      <c r="C36" s="113">
        <v>8341.0000000000018</v>
      </c>
      <c r="D36" s="113">
        <v>5330</v>
      </c>
      <c r="E36" s="113">
        <v>3011</v>
      </c>
      <c r="F36" s="105">
        <f t="shared" si="6"/>
        <v>48.813559322033903</v>
      </c>
      <c r="G36" s="105">
        <f t="shared" si="7"/>
        <v>92.766726943942118</v>
      </c>
      <c r="H36" s="105">
        <f t="shared" si="8"/>
        <v>6.0211267605633889</v>
      </c>
      <c r="I36" s="104">
        <f t="shared" si="9"/>
        <v>15.339770114942533</v>
      </c>
      <c r="J36" s="104">
        <f t="shared" si="10"/>
        <v>9.8022988505747133</v>
      </c>
      <c r="K36" s="104">
        <f t="shared" si="11"/>
        <v>5.5374712643678157</v>
      </c>
      <c r="L36" s="101">
        <v>54375</v>
      </c>
      <c r="M36" s="100"/>
      <c r="N36" s="100"/>
    </row>
    <row r="37" spans="1:14" ht="15.75" x14ac:dyDescent="0.25">
      <c r="A37" s="114" t="s">
        <v>105</v>
      </c>
      <c r="B37" s="111">
        <v>1952</v>
      </c>
      <c r="C37" s="113">
        <v>9635</v>
      </c>
      <c r="D37" s="113">
        <v>6157</v>
      </c>
      <c r="E37" s="113">
        <v>3478</v>
      </c>
      <c r="F37" s="105">
        <f t="shared" si="6"/>
        <v>15.51372737081882</v>
      </c>
      <c r="G37" s="105">
        <f t="shared" si="7"/>
        <v>15.515947467166979</v>
      </c>
      <c r="H37" s="105">
        <f t="shared" si="8"/>
        <v>15.509797409498516</v>
      </c>
      <c r="I37" s="104">
        <f t="shared" si="9"/>
        <v>15.796894725624252</v>
      </c>
      <c r="J37" s="104">
        <f t="shared" si="10"/>
        <v>10.094601019789156</v>
      </c>
      <c r="K37" s="104">
        <f t="shared" si="11"/>
        <v>5.7022937058350962</v>
      </c>
      <c r="L37" s="101">
        <v>60993</v>
      </c>
      <c r="M37" s="100"/>
      <c r="N37" s="100"/>
    </row>
    <row r="38" spans="1:14" ht="15.75" x14ac:dyDescent="0.25">
      <c r="A38" s="114"/>
      <c r="B38" s="111">
        <v>1953</v>
      </c>
      <c r="C38" s="113">
        <v>8791</v>
      </c>
      <c r="D38" s="113">
        <v>5533.0000000000009</v>
      </c>
      <c r="E38" s="113">
        <v>3258</v>
      </c>
      <c r="F38" s="105">
        <f t="shared" si="6"/>
        <v>-8.7597301504929952</v>
      </c>
      <c r="G38" s="105">
        <f t="shared" si="7"/>
        <v>-10.134805911970101</v>
      </c>
      <c r="H38" s="105">
        <f t="shared" si="8"/>
        <v>-6.3254744105807887</v>
      </c>
      <c r="I38" s="104">
        <f t="shared" si="9"/>
        <v>14.491296320717396</v>
      </c>
      <c r="J38" s="104">
        <f t="shared" si="10"/>
        <v>9.1207305815640272</v>
      </c>
      <c r="K38" s="104">
        <f t="shared" si="11"/>
        <v>5.3705657391533688</v>
      </c>
      <c r="L38" s="101">
        <v>60664</v>
      </c>
      <c r="M38" s="100"/>
      <c r="N38" s="100"/>
    </row>
    <row r="39" spans="1:14" ht="15.75" x14ac:dyDescent="0.25">
      <c r="A39" s="114"/>
      <c r="B39" s="111">
        <v>1954</v>
      </c>
      <c r="C39" s="113">
        <v>11217.000000000002</v>
      </c>
      <c r="D39" s="113">
        <v>6791</v>
      </c>
      <c r="E39" s="113">
        <v>4426</v>
      </c>
      <c r="F39" s="105">
        <f t="shared" si="6"/>
        <v>27.59640541462862</v>
      </c>
      <c r="G39" s="105">
        <f t="shared" si="7"/>
        <v>22.736309416229883</v>
      </c>
      <c r="H39" s="105">
        <f t="shared" si="8"/>
        <v>35.850214855739715</v>
      </c>
      <c r="I39" s="104">
        <f t="shared" si="9"/>
        <v>15.171229171175074</v>
      </c>
      <c r="J39" s="104">
        <f t="shared" si="10"/>
        <v>9.1849707855442535</v>
      </c>
      <c r="K39" s="104">
        <f t="shared" si="11"/>
        <v>5.9862583856308156</v>
      </c>
      <c r="L39" s="101">
        <v>73936</v>
      </c>
      <c r="M39" s="100"/>
      <c r="N39" s="100"/>
    </row>
    <row r="40" spans="1:14" ht="15.75" x14ac:dyDescent="0.25">
      <c r="A40" s="114"/>
      <c r="B40" s="111">
        <v>1955</v>
      </c>
      <c r="C40" s="113">
        <v>13609</v>
      </c>
      <c r="D40" s="113">
        <v>8949</v>
      </c>
      <c r="E40" s="113">
        <v>4660</v>
      </c>
      <c r="F40" s="105">
        <f t="shared" si="6"/>
        <v>21.324774895248268</v>
      </c>
      <c r="G40" s="105">
        <f t="shared" si="7"/>
        <v>31.77735237814754</v>
      </c>
      <c r="H40" s="105">
        <f t="shared" si="8"/>
        <v>5.2869408043380028</v>
      </c>
      <c r="I40" s="104">
        <f t="shared" si="9"/>
        <v>15.112211697555884</v>
      </c>
      <c r="J40" s="104">
        <f t="shared" si="10"/>
        <v>9.9374812610351686</v>
      </c>
      <c r="K40" s="104">
        <f t="shared" si="11"/>
        <v>5.1747304365207158</v>
      </c>
      <c r="L40" s="101">
        <v>90053</v>
      </c>
      <c r="M40" s="100"/>
      <c r="N40" s="100"/>
    </row>
    <row r="41" spans="1:14" ht="15.75" x14ac:dyDescent="0.25">
      <c r="A41" s="114"/>
      <c r="B41" s="111">
        <v>1956</v>
      </c>
      <c r="C41" s="113">
        <v>17417.000000000004</v>
      </c>
      <c r="D41" s="113">
        <v>12590</v>
      </c>
      <c r="E41" s="113">
        <v>4827</v>
      </c>
      <c r="F41" s="105">
        <f t="shared" si="6"/>
        <v>27.981482842236783</v>
      </c>
      <c r="G41" s="105">
        <f t="shared" si="7"/>
        <v>40.686110179908376</v>
      </c>
      <c r="H41" s="105">
        <f t="shared" si="8"/>
        <v>3.5836909871244549</v>
      </c>
      <c r="I41" s="104">
        <f t="shared" si="9"/>
        <v>16.922852701127091</v>
      </c>
      <c r="J41" s="104">
        <f t="shared" si="10"/>
        <v>12.232802176447727</v>
      </c>
      <c r="K41" s="104">
        <f t="shared" si="11"/>
        <v>4.6900505246793633</v>
      </c>
      <c r="L41" s="101">
        <v>102920</v>
      </c>
      <c r="M41" s="100"/>
      <c r="N41" s="100"/>
    </row>
    <row r="42" spans="1:14" ht="15.75" x14ac:dyDescent="0.25">
      <c r="A42" s="114"/>
      <c r="B42" s="111">
        <v>1957</v>
      </c>
      <c r="C42" s="113">
        <v>19884</v>
      </c>
      <c r="D42" s="113">
        <v>13947</v>
      </c>
      <c r="E42" s="113">
        <v>5937</v>
      </c>
      <c r="F42" s="105">
        <f t="shared" si="6"/>
        <v>14.164322213928893</v>
      </c>
      <c r="G42" s="105">
        <f t="shared" si="7"/>
        <v>10.778395552025422</v>
      </c>
      <c r="H42" s="105">
        <f t="shared" si="8"/>
        <v>22.99564947172157</v>
      </c>
      <c r="I42" s="104">
        <f t="shared" si="9"/>
        <v>16.821481143089184</v>
      </c>
      <c r="J42" s="104">
        <f t="shared" si="10"/>
        <v>11.798893457184914</v>
      </c>
      <c r="K42" s="104">
        <f t="shared" si="11"/>
        <v>5.0225876859042691</v>
      </c>
      <c r="L42" s="101">
        <v>118206</v>
      </c>
      <c r="M42" s="100"/>
      <c r="N42" s="100"/>
    </row>
    <row r="43" spans="1:14" ht="15.75" x14ac:dyDescent="0.25">
      <c r="A43" s="114"/>
      <c r="B43" s="111">
        <v>1958</v>
      </c>
      <c r="C43" s="113">
        <v>20448</v>
      </c>
      <c r="D43" s="113">
        <v>13925</v>
      </c>
      <c r="E43" s="113">
        <v>6522.9999999999991</v>
      </c>
      <c r="F43" s="105">
        <f t="shared" si="6"/>
        <v>2.836451418225705</v>
      </c>
      <c r="G43" s="105">
        <f t="shared" si="7"/>
        <v>-0.15774001577399943</v>
      </c>
      <c r="H43" s="105">
        <f t="shared" si="8"/>
        <v>9.8703048677783336</v>
      </c>
      <c r="I43" s="104">
        <f t="shared" si="9"/>
        <v>15.564368192301545</v>
      </c>
      <c r="J43" s="104">
        <f t="shared" si="10"/>
        <v>10.599267756152141</v>
      </c>
      <c r="K43" s="104">
        <f t="shared" si="11"/>
        <v>4.9651004361494016</v>
      </c>
      <c r="L43" s="103">
        <v>131377</v>
      </c>
      <c r="M43" s="102"/>
      <c r="N43" s="102"/>
    </row>
    <row r="44" spans="1:14" ht="15.75" x14ac:dyDescent="0.25">
      <c r="A44" s="114"/>
      <c r="B44" s="111">
        <v>1959</v>
      </c>
      <c r="C44" s="113">
        <v>21225</v>
      </c>
      <c r="D44" s="113">
        <v>14352</v>
      </c>
      <c r="E44" s="113">
        <v>6873.0000000000009</v>
      </c>
      <c r="F44" s="105">
        <f t="shared" si="6"/>
        <v>3.7998826291079757</v>
      </c>
      <c r="G44" s="105">
        <f t="shared" si="7"/>
        <v>3.0664272890484678</v>
      </c>
      <c r="H44" s="105">
        <f t="shared" si="8"/>
        <v>5.3656293116664422</v>
      </c>
      <c r="I44" s="104">
        <f t="shared" si="9"/>
        <v>15.077572244480436</v>
      </c>
      <c r="J44" s="104">
        <f t="shared" si="10"/>
        <v>10.195209274571649</v>
      </c>
      <c r="K44" s="104">
        <f t="shared" si="11"/>
        <v>4.8823629699087894</v>
      </c>
      <c r="L44" s="103">
        <v>140772</v>
      </c>
      <c r="M44" s="102"/>
      <c r="N44" s="102"/>
    </row>
    <row r="45" spans="1:14" ht="15.75" x14ac:dyDescent="0.25">
      <c r="A45" s="112" t="s">
        <v>108</v>
      </c>
      <c r="B45" s="111">
        <v>1960</v>
      </c>
      <c r="C45" s="110">
        <v>25507.000000000004</v>
      </c>
      <c r="D45" s="110">
        <v>16739</v>
      </c>
      <c r="E45" s="110">
        <v>8768.0000000000018</v>
      </c>
      <c r="F45" s="105">
        <f t="shared" si="6"/>
        <v>20.174322732626628</v>
      </c>
      <c r="G45" s="105">
        <f t="shared" si="7"/>
        <v>16.631828316610921</v>
      </c>
      <c r="H45" s="105">
        <f t="shared" si="8"/>
        <v>27.571657209370002</v>
      </c>
      <c r="I45" s="104">
        <f t="shared" si="9"/>
        <v>15.971522137968607</v>
      </c>
      <c r="J45" s="104">
        <f t="shared" si="10"/>
        <v>10.481330970614202</v>
      </c>
      <c r="K45" s="104">
        <f t="shared" si="11"/>
        <v>5.4901911673544035</v>
      </c>
      <c r="L45" s="103">
        <v>159703</v>
      </c>
      <c r="M45" s="102"/>
      <c r="N45" s="102"/>
    </row>
    <row r="46" spans="1:14" ht="15.75" x14ac:dyDescent="0.25">
      <c r="A46" s="112" t="s">
        <v>106</v>
      </c>
      <c r="B46" s="111">
        <v>1961</v>
      </c>
      <c r="C46" s="110">
        <v>25658</v>
      </c>
      <c r="D46" s="110">
        <v>14862</v>
      </c>
      <c r="E46" s="110">
        <v>10796.000000000002</v>
      </c>
      <c r="F46" s="105">
        <f t="shared" si="6"/>
        <v>0.59199435449091009</v>
      </c>
      <c r="G46" s="105">
        <f t="shared" si="7"/>
        <v>-11.21333412987634</v>
      </c>
      <c r="H46" s="105">
        <f t="shared" si="8"/>
        <v>23.129562043795616</v>
      </c>
      <c r="I46" s="104">
        <f t="shared" si="9"/>
        <v>14.811009259045463</v>
      </c>
      <c r="J46" s="104">
        <f t="shared" si="10"/>
        <v>8.5790482347779911</v>
      </c>
      <c r="K46" s="104">
        <f t="shared" si="11"/>
        <v>6.2319610242674743</v>
      </c>
      <c r="L46" s="103">
        <v>173236</v>
      </c>
      <c r="M46" s="102"/>
      <c r="N46" s="102"/>
    </row>
    <row r="47" spans="1:14" ht="15.75" x14ac:dyDescent="0.25">
      <c r="A47" s="112" t="s">
        <v>105</v>
      </c>
      <c r="B47" s="111">
        <v>1962</v>
      </c>
      <c r="C47" s="110">
        <v>27426</v>
      </c>
      <c r="D47" s="110">
        <v>15705</v>
      </c>
      <c r="E47" s="110">
        <v>11720.999999999998</v>
      </c>
      <c r="F47" s="105">
        <f t="shared" si="6"/>
        <v>6.8906383973809326</v>
      </c>
      <c r="G47" s="105">
        <f t="shared" si="7"/>
        <v>5.6721840936616807</v>
      </c>
      <c r="H47" s="105">
        <f t="shared" si="8"/>
        <v>8.5679881437569207</v>
      </c>
      <c r="I47" s="104">
        <f t="shared" si="9"/>
        <v>14.68350635235918</v>
      </c>
      <c r="J47" s="104">
        <f t="shared" si="10"/>
        <v>8.408242808422699</v>
      </c>
      <c r="K47" s="104">
        <f t="shared" si="11"/>
        <v>6.2752635439364806</v>
      </c>
      <c r="L47" s="103">
        <v>186781</v>
      </c>
      <c r="M47" s="102"/>
      <c r="N47" s="102"/>
    </row>
    <row r="48" spans="1:14" ht="15.75" x14ac:dyDescent="0.25">
      <c r="A48" s="112"/>
      <c r="B48" s="111">
        <v>1963</v>
      </c>
      <c r="C48" s="110">
        <v>32570.999999999996</v>
      </c>
      <c r="D48" s="110">
        <v>18193</v>
      </c>
      <c r="E48" s="110">
        <v>14377.999999999996</v>
      </c>
      <c r="F48" s="105">
        <f t="shared" si="6"/>
        <v>18.759571209800896</v>
      </c>
      <c r="G48" s="105">
        <f t="shared" si="7"/>
        <v>15.842088506844965</v>
      </c>
      <c r="H48" s="105">
        <f t="shared" si="8"/>
        <v>22.668714273526149</v>
      </c>
      <c r="I48" s="104">
        <f t="shared" si="9"/>
        <v>15.662749095945216</v>
      </c>
      <c r="J48" s="104">
        <f t="shared" si="10"/>
        <v>8.7486535354312522</v>
      </c>
      <c r="K48" s="104">
        <f t="shared" si="11"/>
        <v>6.9140955605139638</v>
      </c>
      <c r="L48" s="103">
        <v>207952</v>
      </c>
      <c r="M48" s="102"/>
      <c r="N48" s="102"/>
    </row>
    <row r="49" spans="1:14" ht="15.75" x14ac:dyDescent="0.25">
      <c r="A49" s="112"/>
      <c r="B49" s="111">
        <v>1964</v>
      </c>
      <c r="C49" s="110">
        <v>39705</v>
      </c>
      <c r="D49" s="110">
        <v>22871</v>
      </c>
      <c r="E49" s="110">
        <v>16834</v>
      </c>
      <c r="F49" s="105">
        <f t="shared" si="6"/>
        <v>21.902919775260223</v>
      </c>
      <c r="G49" s="105">
        <f t="shared" si="7"/>
        <v>25.713186390369923</v>
      </c>
      <c r="H49" s="105">
        <f t="shared" si="8"/>
        <v>17.08165252469054</v>
      </c>
      <c r="I49" s="104">
        <f t="shared" si="9"/>
        <v>16.1730502116081</v>
      </c>
      <c r="J49" s="104">
        <f t="shared" si="10"/>
        <v>9.31605166577733</v>
      </c>
      <c r="K49" s="104">
        <f t="shared" si="11"/>
        <v>6.8569985458307707</v>
      </c>
      <c r="L49" s="103">
        <v>245501</v>
      </c>
      <c r="M49" s="102"/>
      <c r="N49" s="102"/>
    </row>
    <row r="50" spans="1:14" ht="15.75" x14ac:dyDescent="0.25">
      <c r="A50" s="112"/>
      <c r="B50" s="111">
        <v>1965</v>
      </c>
      <c r="C50" s="110">
        <v>44295</v>
      </c>
      <c r="D50" s="110">
        <v>31247</v>
      </c>
      <c r="E50" s="110">
        <v>13048</v>
      </c>
      <c r="F50" s="105">
        <f t="shared" si="6"/>
        <v>11.560256894597654</v>
      </c>
      <c r="G50" s="105">
        <f t="shared" si="7"/>
        <v>36.622797429058629</v>
      </c>
      <c r="H50" s="105">
        <f t="shared" si="8"/>
        <v>-22.49019840798384</v>
      </c>
      <c r="I50" s="104">
        <f t="shared" si="9"/>
        <v>16.563832174108146</v>
      </c>
      <c r="J50" s="104">
        <f t="shared" si="10"/>
        <v>11.684615959913245</v>
      </c>
      <c r="K50" s="104">
        <f t="shared" si="11"/>
        <v>4.8792162141948996</v>
      </c>
      <c r="L50" s="103">
        <v>267420</v>
      </c>
      <c r="M50" s="102"/>
      <c r="N50" s="102"/>
    </row>
    <row r="51" spans="1:14" ht="15.75" x14ac:dyDescent="0.25">
      <c r="A51" s="112"/>
      <c r="B51" s="111">
        <v>1966</v>
      </c>
      <c r="C51" s="110">
        <v>50249</v>
      </c>
      <c r="D51" s="110">
        <v>34774</v>
      </c>
      <c r="E51" s="110">
        <v>15475</v>
      </c>
      <c r="F51" s="105">
        <f t="shared" ref="F51:F70" si="12">((C51/C50)-1)*100</f>
        <v>13.441697708544975</v>
      </c>
      <c r="G51" s="105">
        <f t="shared" ref="G51:G70" si="13">((D51/D50)-1)*100</f>
        <v>11.287483598425441</v>
      </c>
      <c r="H51" s="105">
        <f t="shared" ref="H51:H70" si="14">((E51/E50)-1)*100</f>
        <v>18.600551808706321</v>
      </c>
      <c r="I51" s="104">
        <f t="shared" si="9"/>
        <v>16.907697277217729</v>
      </c>
      <c r="J51" s="104">
        <f t="shared" si="10"/>
        <v>11.700695837090674</v>
      </c>
      <c r="K51" s="104">
        <f t="shared" ref="K51:K70" si="15">(E51/$L51)*100</f>
        <v>5.2070014401270539</v>
      </c>
      <c r="L51" s="103">
        <v>297196</v>
      </c>
      <c r="M51" s="102"/>
      <c r="N51" s="102"/>
    </row>
    <row r="52" spans="1:14" ht="15.75" x14ac:dyDescent="0.25">
      <c r="A52" s="112"/>
      <c r="B52" s="111">
        <v>1967</v>
      </c>
      <c r="C52" s="110">
        <v>59176</v>
      </c>
      <c r="D52" s="110">
        <v>38119</v>
      </c>
      <c r="E52" s="110">
        <v>21057.000000000004</v>
      </c>
      <c r="F52" s="105">
        <f t="shared" si="12"/>
        <v>17.765527672192484</v>
      </c>
      <c r="G52" s="105">
        <f t="shared" si="13"/>
        <v>9.619255765802027</v>
      </c>
      <c r="H52" s="105">
        <f t="shared" si="14"/>
        <v>36.07108239095318</v>
      </c>
      <c r="I52" s="104">
        <f t="shared" si="9"/>
        <v>18.206599492346744</v>
      </c>
      <c r="J52" s="104">
        <f t="shared" si="10"/>
        <v>11.728020921467579</v>
      </c>
      <c r="K52" s="104">
        <f t="shared" si="15"/>
        <v>6.478578570879165</v>
      </c>
      <c r="L52" s="103">
        <v>325025</v>
      </c>
      <c r="M52" s="102"/>
      <c r="N52" s="102"/>
    </row>
    <row r="53" spans="1:14" ht="15.75" x14ac:dyDescent="0.25">
      <c r="A53" s="112"/>
      <c r="B53" s="111">
        <v>1968</v>
      </c>
      <c r="C53" s="110">
        <v>65625</v>
      </c>
      <c r="D53" s="110">
        <v>42311</v>
      </c>
      <c r="E53" s="110">
        <v>23314</v>
      </c>
      <c r="F53" s="105">
        <f t="shared" si="12"/>
        <v>10.897999188860341</v>
      </c>
      <c r="G53" s="105">
        <f t="shared" si="13"/>
        <v>10.997140533592177</v>
      </c>
      <c r="H53" s="105">
        <f t="shared" si="14"/>
        <v>10.718525905874522</v>
      </c>
      <c r="I53" s="104">
        <f t="shared" si="9"/>
        <v>18.236359897515129</v>
      </c>
      <c r="J53" s="104">
        <f t="shared" si="10"/>
        <v>11.757693312362099</v>
      </c>
      <c r="K53" s="104">
        <f t="shared" si="15"/>
        <v>6.4786665851530323</v>
      </c>
      <c r="L53" s="103">
        <v>359858</v>
      </c>
      <c r="M53" s="102"/>
      <c r="N53" s="102"/>
    </row>
    <row r="54" spans="1:14" ht="15.75" x14ac:dyDescent="0.25">
      <c r="A54" s="112"/>
      <c r="B54" s="111">
        <v>1969</v>
      </c>
      <c r="C54" s="110">
        <v>72700</v>
      </c>
      <c r="D54" s="110">
        <v>46361</v>
      </c>
      <c r="E54" s="110">
        <v>26339.000000000004</v>
      </c>
      <c r="F54" s="105">
        <f t="shared" si="12"/>
        <v>10.78095238095238</v>
      </c>
      <c r="G54" s="105">
        <f t="shared" si="13"/>
        <v>9.5719789180118688</v>
      </c>
      <c r="H54" s="105">
        <f t="shared" si="14"/>
        <v>12.975036458780153</v>
      </c>
      <c r="I54" s="104">
        <f t="shared" si="9"/>
        <v>18.275699102052307</v>
      </c>
      <c r="J54" s="104">
        <f t="shared" si="10"/>
        <v>11.654466108256493</v>
      </c>
      <c r="K54" s="104">
        <f t="shared" si="15"/>
        <v>6.6212329937958154</v>
      </c>
      <c r="L54" s="103">
        <v>397796</v>
      </c>
      <c r="M54" s="102"/>
      <c r="N54" s="102"/>
    </row>
    <row r="55" spans="1:14" ht="15.75" x14ac:dyDescent="0.25">
      <c r="A55" s="108" t="s">
        <v>107</v>
      </c>
      <c r="B55" s="107">
        <v>1970</v>
      </c>
      <c r="C55" s="106">
        <v>88661</v>
      </c>
      <c r="D55" s="106">
        <v>59411</v>
      </c>
      <c r="E55" s="106">
        <v>29250</v>
      </c>
      <c r="F55" s="105">
        <f t="shared" si="12"/>
        <v>21.954607977991756</v>
      </c>
      <c r="G55" s="105">
        <f t="shared" si="13"/>
        <v>28.148659433575631</v>
      </c>
      <c r="H55" s="105">
        <f t="shared" si="14"/>
        <v>11.052052090056552</v>
      </c>
      <c r="I55" s="104">
        <f t="shared" si="9"/>
        <v>19.955210443394105</v>
      </c>
      <c r="J55" s="104">
        <f t="shared" si="10"/>
        <v>13.371820841773577</v>
      </c>
      <c r="K55" s="104">
        <f t="shared" si="15"/>
        <v>6.5833896016205262</v>
      </c>
      <c r="L55" s="103">
        <v>444300</v>
      </c>
      <c r="M55" s="102"/>
      <c r="N55" s="102"/>
    </row>
    <row r="56" spans="1:14" ht="15.75" x14ac:dyDescent="0.25">
      <c r="A56" s="108" t="s">
        <v>106</v>
      </c>
      <c r="B56" s="107">
        <v>1971</v>
      </c>
      <c r="C56" s="106">
        <v>88072</v>
      </c>
      <c r="D56" s="106">
        <v>65364.999999999993</v>
      </c>
      <c r="E56" s="106">
        <v>22707</v>
      </c>
      <c r="F56" s="105">
        <f t="shared" si="12"/>
        <v>-0.66432817134929323</v>
      </c>
      <c r="G56" s="105">
        <f t="shared" si="13"/>
        <v>10.021713150763322</v>
      </c>
      <c r="H56" s="105">
        <f t="shared" si="14"/>
        <v>-22.369230769230775</v>
      </c>
      <c r="I56" s="104">
        <f t="shared" si="9"/>
        <v>17.973474064867929</v>
      </c>
      <c r="J56" s="104">
        <f t="shared" si="10"/>
        <v>13.339496460283543</v>
      </c>
      <c r="K56" s="104">
        <f t="shared" si="15"/>
        <v>4.6339776045843868</v>
      </c>
      <c r="L56" s="103">
        <v>490011</v>
      </c>
      <c r="M56" s="102"/>
      <c r="N56" s="102"/>
    </row>
    <row r="57" spans="1:14" ht="15.75" x14ac:dyDescent="0.25">
      <c r="A57" s="108" t="s">
        <v>105</v>
      </c>
      <c r="B57" s="107">
        <v>1972</v>
      </c>
      <c r="C57" s="106">
        <v>107129</v>
      </c>
      <c r="D57" s="106">
        <v>72769</v>
      </c>
      <c r="E57" s="106">
        <v>34360</v>
      </c>
      <c r="F57" s="105">
        <f t="shared" si="12"/>
        <v>21.637978017985283</v>
      </c>
      <c r="G57" s="105">
        <f t="shared" si="13"/>
        <v>11.327162854738781</v>
      </c>
      <c r="H57" s="105">
        <f t="shared" si="14"/>
        <v>51.318976527062141</v>
      </c>
      <c r="I57" s="104">
        <f t="shared" si="9"/>
        <v>18.97008460740253</v>
      </c>
      <c r="J57" s="104">
        <f t="shared" si="10"/>
        <v>12.88571802962853</v>
      </c>
      <c r="K57" s="104">
        <f t="shared" si="15"/>
        <v>6.0843665777740004</v>
      </c>
      <c r="L57" s="103">
        <v>564726</v>
      </c>
      <c r="M57" s="102"/>
      <c r="N57" s="102"/>
    </row>
    <row r="58" spans="1:14" ht="15.75" x14ac:dyDescent="0.25">
      <c r="A58" s="108"/>
      <c r="B58" s="107">
        <v>1973</v>
      </c>
      <c r="C58" s="106">
        <v>133340</v>
      </c>
      <c r="D58" s="106">
        <v>81640</v>
      </c>
      <c r="E58" s="106">
        <v>51700</v>
      </c>
      <c r="F58" s="105">
        <f t="shared" si="12"/>
        <v>24.466764368191619</v>
      </c>
      <c r="G58" s="105">
        <f t="shared" si="13"/>
        <v>12.190630625678512</v>
      </c>
      <c r="H58" s="105">
        <f t="shared" si="14"/>
        <v>50.465657741559951</v>
      </c>
      <c r="I58" s="104">
        <f t="shared" si="9"/>
        <v>19.299715874139338</v>
      </c>
      <c r="J58" s="104">
        <f t="shared" si="10"/>
        <v>11.816625198475592</v>
      </c>
      <c r="K58" s="104">
        <f t="shared" si="15"/>
        <v>7.4830906756637452</v>
      </c>
      <c r="L58" s="103">
        <v>690891</v>
      </c>
      <c r="M58" s="102"/>
      <c r="N58" s="102"/>
    </row>
    <row r="59" spans="1:14" ht="15.75" x14ac:dyDescent="0.25">
      <c r="A59" s="108"/>
      <c r="B59" s="107">
        <v>1974</v>
      </c>
      <c r="C59" s="106">
        <v>178874</v>
      </c>
      <c r="D59" s="106">
        <v>110984</v>
      </c>
      <c r="E59" s="106">
        <v>67890</v>
      </c>
      <c r="F59" s="105">
        <f t="shared" si="12"/>
        <v>34.148792560371973</v>
      </c>
      <c r="G59" s="105">
        <f t="shared" si="13"/>
        <v>35.943165115139642</v>
      </c>
      <c r="H59" s="105">
        <f t="shared" si="14"/>
        <v>31.315280464216634</v>
      </c>
      <c r="I59" s="104">
        <f t="shared" si="9"/>
        <v>19.881361376537029</v>
      </c>
      <c r="J59" s="104">
        <f t="shared" si="10"/>
        <v>12.335571469378365</v>
      </c>
      <c r="K59" s="104">
        <f t="shared" si="15"/>
        <v>7.5457899071586638</v>
      </c>
      <c r="L59" s="103">
        <v>899707</v>
      </c>
      <c r="M59" s="102"/>
      <c r="N59" s="102"/>
    </row>
    <row r="60" spans="1:14" ht="15.75" x14ac:dyDescent="0.25">
      <c r="A60" s="108"/>
      <c r="B60" s="107">
        <v>1975</v>
      </c>
      <c r="C60" s="106">
        <v>235606.99999999997</v>
      </c>
      <c r="D60" s="106">
        <v>136883.99999999997</v>
      </c>
      <c r="E60" s="106">
        <v>98723</v>
      </c>
      <c r="F60" s="105">
        <f t="shared" si="12"/>
        <v>31.716739157172078</v>
      </c>
      <c r="G60" s="105">
        <f t="shared" si="13"/>
        <v>23.336697181575694</v>
      </c>
      <c r="H60" s="105">
        <f t="shared" si="14"/>
        <v>45.416114302548237</v>
      </c>
      <c r="I60" s="104">
        <f t="shared" si="9"/>
        <v>21.417844643425298</v>
      </c>
      <c r="J60" s="104">
        <f t="shared" si="10"/>
        <v>12.443434389345937</v>
      </c>
      <c r="K60" s="104">
        <f t="shared" si="15"/>
        <v>8.9744102540793591</v>
      </c>
      <c r="L60" s="103">
        <v>1100050</v>
      </c>
      <c r="M60" s="102"/>
      <c r="N60" s="102"/>
    </row>
    <row r="61" spans="1:14" ht="15.75" x14ac:dyDescent="0.25">
      <c r="A61" s="108"/>
      <c r="B61" s="107">
        <v>1976</v>
      </c>
      <c r="C61" s="106">
        <v>288420</v>
      </c>
      <c r="D61" s="106">
        <v>176334</v>
      </c>
      <c r="E61" s="106">
        <v>112086</v>
      </c>
      <c r="F61" s="105">
        <f t="shared" si="12"/>
        <v>22.415717699389258</v>
      </c>
      <c r="G61" s="105">
        <f t="shared" si="13"/>
        <v>28.820022793021849</v>
      </c>
      <c r="H61" s="105">
        <f t="shared" si="14"/>
        <v>13.53585284077672</v>
      </c>
      <c r="I61" s="104">
        <f t="shared" si="9"/>
        <v>21.037690157611262</v>
      </c>
      <c r="J61" s="104">
        <f t="shared" si="10"/>
        <v>12.862006990681039</v>
      </c>
      <c r="K61" s="104">
        <f t="shared" si="15"/>
        <v>8.1756831669302272</v>
      </c>
      <c r="L61" s="103">
        <v>1370968</v>
      </c>
      <c r="M61" s="102"/>
      <c r="N61" s="102"/>
    </row>
    <row r="62" spans="1:14" ht="15.75" x14ac:dyDescent="0.25">
      <c r="A62" s="108"/>
      <c r="B62" s="107">
        <v>1977</v>
      </c>
      <c r="C62" s="106">
        <v>363329</v>
      </c>
      <c r="D62" s="106">
        <v>218604.00000000003</v>
      </c>
      <c r="E62" s="106">
        <f t="shared" ref="E62:E70" si="16">C62-D62</f>
        <v>144724.99999999997</v>
      </c>
      <c r="F62" s="105">
        <f t="shared" si="12"/>
        <v>25.972193329172732</v>
      </c>
      <c r="G62" s="105">
        <f t="shared" si="13"/>
        <v>23.971553982782702</v>
      </c>
      <c r="H62" s="105">
        <f t="shared" si="14"/>
        <v>29.119604589333157</v>
      </c>
      <c r="I62" s="104">
        <f t="shared" si="9"/>
        <v>19.64723243800368</v>
      </c>
      <c r="J62" s="104">
        <f t="shared" si="10"/>
        <v>11.821141719701309</v>
      </c>
      <c r="K62" s="104">
        <f t="shared" si="15"/>
        <v>7.8260907183023711</v>
      </c>
      <c r="L62" s="103">
        <v>1849263</v>
      </c>
      <c r="M62" s="102"/>
      <c r="N62" s="102"/>
    </row>
    <row r="63" spans="1:14" ht="15.75" x14ac:dyDescent="0.25">
      <c r="A63" s="108"/>
      <c r="B63" s="107">
        <v>1978</v>
      </c>
      <c r="C63" s="106">
        <v>492425</v>
      </c>
      <c r="D63" s="106">
        <v>270317.00000000006</v>
      </c>
      <c r="E63" s="106">
        <f t="shared" si="16"/>
        <v>222107.99999999994</v>
      </c>
      <c r="F63" s="105">
        <f t="shared" si="12"/>
        <v>35.531432943695648</v>
      </c>
      <c r="G63" s="105">
        <f t="shared" si="13"/>
        <v>23.656017273242959</v>
      </c>
      <c r="H63" s="105">
        <f t="shared" si="14"/>
        <v>53.468992917602343</v>
      </c>
      <c r="I63" s="104">
        <f t="shared" si="9"/>
        <v>21.067229457713236</v>
      </c>
      <c r="J63" s="104">
        <f t="shared" si="10"/>
        <v>11.564868285161536</v>
      </c>
      <c r="K63" s="104">
        <f t="shared" si="15"/>
        <v>9.5023611725516979</v>
      </c>
      <c r="L63" s="103">
        <v>2337398</v>
      </c>
      <c r="M63" s="102"/>
      <c r="N63" s="102"/>
    </row>
    <row r="64" spans="1:14" ht="15.75" x14ac:dyDescent="0.25">
      <c r="A64" s="108"/>
      <c r="B64" s="107">
        <v>1979</v>
      </c>
      <c r="C64" s="106">
        <v>718455</v>
      </c>
      <c r="D64" s="106">
        <v>403935</v>
      </c>
      <c r="E64" s="106">
        <f t="shared" si="16"/>
        <v>314520</v>
      </c>
      <c r="F64" s="105">
        <f t="shared" si="12"/>
        <v>45.901406305528766</v>
      </c>
      <c r="G64" s="105">
        <f t="shared" si="13"/>
        <v>49.430113533370054</v>
      </c>
      <c r="H64" s="105">
        <f t="shared" si="14"/>
        <v>41.606785887946444</v>
      </c>
      <c r="I64" s="104">
        <f t="shared" si="9"/>
        <v>23.421317374327064</v>
      </c>
      <c r="J64" s="104">
        <f t="shared" si="10"/>
        <v>13.168103546636607</v>
      </c>
      <c r="K64" s="104">
        <f t="shared" si="15"/>
        <v>10.253213827690457</v>
      </c>
      <c r="L64" s="103">
        <v>3067526</v>
      </c>
      <c r="M64" s="102"/>
      <c r="N64" s="102"/>
    </row>
    <row r="65" spans="1:14" ht="15.75" x14ac:dyDescent="0.25">
      <c r="A65" s="109"/>
      <c r="B65" s="107">
        <v>1980</v>
      </c>
      <c r="C65" s="106">
        <v>1032920</v>
      </c>
      <c r="D65" s="106">
        <v>568567</v>
      </c>
      <c r="E65" s="106">
        <f t="shared" si="16"/>
        <v>464353</v>
      </c>
      <c r="F65" s="105">
        <f t="shared" si="12"/>
        <v>43.769616747047493</v>
      </c>
      <c r="G65" s="105">
        <f t="shared" si="13"/>
        <v>40.75705249606991</v>
      </c>
      <c r="H65" s="105">
        <f t="shared" si="14"/>
        <v>47.63862393488489</v>
      </c>
      <c r="I65" s="104">
        <f t="shared" si="9"/>
        <v>23.518712941781324</v>
      </c>
      <c r="J65" s="104">
        <f t="shared" si="10"/>
        <v>12.945788697256111</v>
      </c>
      <c r="K65" s="104">
        <f t="shared" si="15"/>
        <v>10.572924244525215</v>
      </c>
      <c r="L65" s="103">
        <v>4391907</v>
      </c>
      <c r="M65" s="102"/>
      <c r="N65" s="102"/>
    </row>
    <row r="66" spans="1:14" ht="15.75" x14ac:dyDescent="0.25">
      <c r="A66" s="109"/>
      <c r="B66" s="107">
        <v>1981</v>
      </c>
      <c r="C66" s="106">
        <v>1509366</v>
      </c>
      <c r="D66" s="106">
        <v>820615</v>
      </c>
      <c r="E66" s="106">
        <f t="shared" si="16"/>
        <v>688751</v>
      </c>
      <c r="F66" s="105">
        <f t="shared" si="12"/>
        <v>46.126127870503034</v>
      </c>
      <c r="G66" s="105">
        <f t="shared" si="13"/>
        <v>44.33039553825671</v>
      </c>
      <c r="H66" s="105">
        <f t="shared" si="14"/>
        <v>48.324873533712505</v>
      </c>
      <c r="I66" s="104">
        <f t="shared" si="9"/>
        <v>25.021544559005239</v>
      </c>
      <c r="J66" s="104">
        <f t="shared" si="10"/>
        <v>13.603761306593684</v>
      </c>
      <c r="K66" s="104">
        <f t="shared" si="15"/>
        <v>11.417783252411553</v>
      </c>
      <c r="L66" s="103">
        <v>6032265.5</v>
      </c>
      <c r="M66" s="102"/>
      <c r="N66" s="102"/>
    </row>
    <row r="67" spans="1:14" ht="15.75" x14ac:dyDescent="0.25">
      <c r="A67" s="108"/>
      <c r="B67" s="107">
        <v>1982</v>
      </c>
      <c r="C67" s="106">
        <v>2098830</v>
      </c>
      <c r="D67" s="106">
        <v>1133844</v>
      </c>
      <c r="E67" s="106">
        <f t="shared" si="16"/>
        <v>964986</v>
      </c>
      <c r="F67" s="105">
        <f t="shared" si="12"/>
        <v>39.053748395021493</v>
      </c>
      <c r="G67" s="105">
        <f t="shared" si="13"/>
        <v>38.170031013325371</v>
      </c>
      <c r="H67" s="105">
        <f t="shared" si="14"/>
        <v>40.106656832440166</v>
      </c>
      <c r="I67" s="104">
        <f t="shared" si="9"/>
        <v>21.872492216998324</v>
      </c>
      <c r="J67" s="104">
        <f t="shared" si="10"/>
        <v>11.816104241548981</v>
      </c>
      <c r="K67" s="104">
        <f t="shared" si="15"/>
        <v>10.056387975449343</v>
      </c>
      <c r="L67" s="103">
        <v>9595751.5</v>
      </c>
      <c r="M67" s="102"/>
      <c r="N67" s="102"/>
    </row>
    <row r="68" spans="1:14" ht="15.75" x14ac:dyDescent="0.25">
      <c r="A68" s="108"/>
      <c r="B68" s="107">
        <v>1983</v>
      </c>
      <c r="C68" s="106">
        <v>2972280</v>
      </c>
      <c r="D68" s="106">
        <v>1669039</v>
      </c>
      <c r="E68" s="106">
        <f t="shared" si="16"/>
        <v>1303241</v>
      </c>
      <c r="F68" s="105">
        <f t="shared" si="12"/>
        <v>41.616043224081992</v>
      </c>
      <c r="G68" s="105">
        <f t="shared" si="13"/>
        <v>47.201819650675048</v>
      </c>
      <c r="H68" s="105">
        <f t="shared" si="14"/>
        <v>35.052840144831123</v>
      </c>
      <c r="I68" s="104">
        <f t="shared" si="9"/>
        <v>16.990950841540911</v>
      </c>
      <c r="J68" s="104">
        <f t="shared" si="10"/>
        <v>9.5410121528303531</v>
      </c>
      <c r="K68" s="104">
        <f t="shared" si="15"/>
        <v>7.4499386887105583</v>
      </c>
      <c r="L68" s="103">
        <v>17493311.75</v>
      </c>
      <c r="M68" s="102"/>
      <c r="N68" s="102"/>
    </row>
    <row r="69" spans="1:14" ht="15.75" x14ac:dyDescent="0.25">
      <c r="A69" s="108"/>
      <c r="B69" s="107">
        <v>1984</v>
      </c>
      <c r="C69" s="106">
        <v>5163565</v>
      </c>
      <c r="D69" s="106">
        <v>3002938</v>
      </c>
      <c r="E69" s="106">
        <f t="shared" si="16"/>
        <v>2160627</v>
      </c>
      <c r="F69" s="105">
        <f t="shared" si="12"/>
        <v>73.724043495229253</v>
      </c>
      <c r="G69" s="105">
        <f t="shared" si="13"/>
        <v>79.920181613491351</v>
      </c>
      <c r="H69" s="105">
        <f t="shared" si="14"/>
        <v>65.788752809342242</v>
      </c>
      <c r="I69" s="104">
        <f t="shared" si="9"/>
        <v>18.016770389148533</v>
      </c>
      <c r="J69" s="104">
        <f t="shared" si="10"/>
        <v>10.477885809290463</v>
      </c>
      <c r="K69" s="104">
        <f t="shared" si="15"/>
        <v>7.5388845798580686</v>
      </c>
      <c r="L69" s="103">
        <v>28659770.25</v>
      </c>
      <c r="M69" s="102"/>
      <c r="N69" s="102"/>
    </row>
    <row r="70" spans="1:14" ht="15.75" x14ac:dyDescent="0.25">
      <c r="A70" s="122"/>
      <c r="B70" s="123">
        <v>1985</v>
      </c>
      <c r="C70" s="124">
        <v>6732470</v>
      </c>
      <c r="D70" s="124">
        <v>3635520</v>
      </c>
      <c r="E70" s="124">
        <f t="shared" si="16"/>
        <v>3096950</v>
      </c>
      <c r="F70" s="125">
        <f t="shared" si="12"/>
        <v>30.384143513251026</v>
      </c>
      <c r="G70" s="125">
        <f t="shared" si="13"/>
        <v>21.065436582440267</v>
      </c>
      <c r="H70" s="125">
        <f t="shared" si="14"/>
        <v>43.335707644123666</v>
      </c>
      <c r="I70" s="126">
        <f t="shared" si="9"/>
        <v>14.654724074477674</v>
      </c>
      <c r="J70" s="126">
        <f t="shared" si="10"/>
        <v>7.9135209614368982</v>
      </c>
      <c r="K70" s="126">
        <f t="shared" si="15"/>
        <v>6.7412031130407764</v>
      </c>
      <c r="L70" s="127">
        <v>45940612.5</v>
      </c>
      <c r="M70" s="102"/>
      <c r="N70" s="102"/>
    </row>
    <row r="71" spans="1:14" ht="15.75" x14ac:dyDescent="0.25">
      <c r="A71" s="164" t="s">
        <v>104</v>
      </c>
      <c r="B71" s="165"/>
      <c r="C71" s="100"/>
      <c r="D71" s="100"/>
      <c r="E71" s="100"/>
      <c r="F71" s="100"/>
      <c r="G71" s="100"/>
      <c r="H71" s="100"/>
      <c r="I71" s="100"/>
      <c r="J71" s="100"/>
      <c r="K71" s="100"/>
      <c r="L71" s="101"/>
      <c r="M71" s="100"/>
      <c r="N71" s="100"/>
    </row>
    <row r="72" spans="1:14" ht="15.75" customHeight="1" x14ac:dyDescent="0.25">
      <c r="A72" s="164" t="s">
        <v>103</v>
      </c>
      <c r="B72" s="165"/>
      <c r="C72" s="165"/>
      <c r="D72" s="165"/>
      <c r="E72" s="165"/>
      <c r="F72" s="100"/>
      <c r="G72" s="100"/>
      <c r="H72" s="100"/>
      <c r="I72" s="100"/>
      <c r="J72" s="100"/>
      <c r="K72" s="100"/>
      <c r="L72" s="101"/>
      <c r="M72" s="100"/>
      <c r="N72" s="100"/>
    </row>
    <row r="73" spans="1:14" ht="15.75" x14ac:dyDescent="0.25">
      <c r="A73" s="164"/>
      <c r="B73" s="165"/>
      <c r="C73" s="165"/>
      <c r="D73" s="165"/>
      <c r="E73" s="165"/>
      <c r="F73" s="100"/>
      <c r="G73" s="100"/>
      <c r="H73" s="100"/>
      <c r="I73" s="100"/>
      <c r="J73" s="100"/>
      <c r="K73" s="100"/>
      <c r="L73" s="101"/>
      <c r="M73" s="100"/>
      <c r="N73" s="100"/>
    </row>
    <row r="74" spans="1:14" ht="15.75" x14ac:dyDescent="0.25">
      <c r="A74" s="164"/>
      <c r="B74" s="165"/>
      <c r="C74" s="165"/>
      <c r="D74" s="165"/>
      <c r="E74" s="165"/>
      <c r="F74" s="100"/>
      <c r="G74" s="100"/>
      <c r="H74" s="100"/>
      <c r="I74" s="100"/>
      <c r="J74" s="100"/>
      <c r="K74" s="100"/>
      <c r="L74" s="101"/>
      <c r="M74" s="100"/>
      <c r="N74" s="100"/>
    </row>
    <row r="75" spans="1:14" ht="15.75" x14ac:dyDescent="0.25">
      <c r="A75" s="100"/>
      <c r="B75" s="100"/>
      <c r="C75" s="100"/>
      <c r="D75" s="100"/>
      <c r="E75" s="100"/>
      <c r="F75" s="100"/>
      <c r="G75" s="100"/>
      <c r="H75" s="100"/>
      <c r="I75" s="100"/>
      <c r="J75" s="100"/>
      <c r="K75" s="100"/>
      <c r="L75" s="101"/>
      <c r="M75" s="100"/>
      <c r="N75" s="100"/>
    </row>
    <row r="76" spans="1:14" ht="15.75" x14ac:dyDescent="0.25">
      <c r="A76" s="100"/>
      <c r="B76" s="100"/>
      <c r="C76" s="100"/>
      <c r="D76" s="100"/>
      <c r="E76" s="100"/>
      <c r="F76" s="100"/>
      <c r="G76" s="100"/>
      <c r="H76" s="100"/>
      <c r="I76" s="100"/>
      <c r="J76" s="100"/>
      <c r="K76" s="100"/>
      <c r="L76" s="100"/>
      <c r="M76" s="100"/>
      <c r="N76" s="100"/>
    </row>
  </sheetData>
  <mergeCells count="16">
    <mergeCell ref="A10:A23"/>
    <mergeCell ref="A72:E74"/>
    <mergeCell ref="L2:L4"/>
    <mergeCell ref="I2:I4"/>
    <mergeCell ref="J2:J4"/>
    <mergeCell ref="K2:K4"/>
    <mergeCell ref="A71:B71"/>
    <mergeCell ref="F2:F4"/>
    <mergeCell ref="G2:G4"/>
    <mergeCell ref="H2:H4"/>
    <mergeCell ref="A25:A27"/>
    <mergeCell ref="C2:C4"/>
    <mergeCell ref="D2:D4"/>
    <mergeCell ref="E2:E4"/>
    <mergeCell ref="A2:A4"/>
    <mergeCell ref="B2:B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89"/>
  <sheetViews>
    <sheetView tabSelected="1" topLeftCell="A16" workbookViewId="0">
      <selection activeCell="F39" sqref="F39"/>
    </sheetView>
  </sheetViews>
  <sheetFormatPr baseColWidth="10" defaultRowHeight="15" x14ac:dyDescent="0.25"/>
  <sheetData>
    <row r="2" spans="1:2" x14ac:dyDescent="0.25">
      <c r="A2" s="144" t="s">
        <v>0</v>
      </c>
      <c r="B2" s="144" t="s">
        <v>102</v>
      </c>
    </row>
    <row r="3" spans="1:2" x14ac:dyDescent="0.25">
      <c r="A3" s="145"/>
      <c r="B3" s="145"/>
    </row>
    <row r="4" spans="1:2" ht="15.75" thickBot="1" x14ac:dyDescent="0.3">
      <c r="A4" s="146"/>
      <c r="B4" s="146"/>
    </row>
    <row r="5" spans="1:2" ht="16.5" thickTop="1" x14ac:dyDescent="0.25">
      <c r="A5" s="95">
        <v>1920</v>
      </c>
      <c r="B5" s="99" t="s">
        <v>11</v>
      </c>
    </row>
    <row r="6" spans="1:2" ht="15.75" x14ac:dyDescent="0.25">
      <c r="A6" s="96">
        <v>1921</v>
      </c>
      <c r="B6" s="99" t="s">
        <v>11</v>
      </c>
    </row>
    <row r="7" spans="1:2" ht="15.75" x14ac:dyDescent="0.25">
      <c r="A7" s="96">
        <v>1922</v>
      </c>
      <c r="B7" s="99" t="s">
        <v>11</v>
      </c>
    </row>
    <row r="8" spans="1:2" ht="15.75" x14ac:dyDescent="0.25">
      <c r="A8" s="95">
        <v>1923</v>
      </c>
      <c r="B8" s="99" t="s">
        <v>11</v>
      </c>
    </row>
    <row r="9" spans="1:2" ht="15.75" x14ac:dyDescent="0.25">
      <c r="A9" s="96">
        <v>1924</v>
      </c>
      <c r="B9" s="99" t="s">
        <v>11</v>
      </c>
    </row>
    <row r="10" spans="1:2" ht="15.75" x14ac:dyDescent="0.25">
      <c r="A10" s="96">
        <v>1925</v>
      </c>
      <c r="B10" s="99" t="s">
        <v>11</v>
      </c>
    </row>
    <row r="11" spans="1:2" ht="15.75" x14ac:dyDescent="0.25">
      <c r="A11" s="95">
        <v>1926</v>
      </c>
      <c r="B11" s="99" t="s">
        <v>11</v>
      </c>
    </row>
    <row r="12" spans="1:2" ht="15.75" x14ac:dyDescent="0.25">
      <c r="A12" s="96">
        <v>1927</v>
      </c>
      <c r="B12" s="99" t="s">
        <v>11</v>
      </c>
    </row>
    <row r="13" spans="1:2" ht="15.75" x14ac:dyDescent="0.25">
      <c r="A13" s="96">
        <v>1928</v>
      </c>
      <c r="B13" s="99" t="s">
        <v>11</v>
      </c>
    </row>
    <row r="14" spans="1:2" ht="15.75" x14ac:dyDescent="0.25">
      <c r="A14" s="95">
        <v>1929</v>
      </c>
      <c r="B14" s="99" t="s">
        <v>11</v>
      </c>
    </row>
    <row r="15" spans="1:2" ht="15.75" x14ac:dyDescent="0.25">
      <c r="A15" s="96">
        <v>1930</v>
      </c>
      <c r="B15" s="99" t="s">
        <v>11</v>
      </c>
    </row>
    <row r="16" spans="1:2" ht="15.75" x14ac:dyDescent="0.25">
      <c r="A16" s="96">
        <v>1931</v>
      </c>
      <c r="B16" s="99" t="s">
        <v>11</v>
      </c>
    </row>
    <row r="17" spans="1:6" ht="15.75" x14ac:dyDescent="0.25">
      <c r="A17" s="95">
        <v>1932</v>
      </c>
      <c r="B17" s="99" t="s">
        <v>11</v>
      </c>
    </row>
    <row r="18" spans="1:6" ht="15.75" x14ac:dyDescent="0.25">
      <c r="A18" s="96">
        <v>1933</v>
      </c>
      <c r="B18" s="99" t="s">
        <v>11</v>
      </c>
      <c r="F18" s="173">
        <v>0.44232269609194014</v>
      </c>
    </row>
    <row r="19" spans="1:6" ht="15.75" x14ac:dyDescent="0.25">
      <c r="A19" s="96">
        <v>1934</v>
      </c>
      <c r="B19" s="98" t="s">
        <v>11</v>
      </c>
      <c r="F19" s="173">
        <v>1.0032457059142734</v>
      </c>
    </row>
    <row r="20" spans="1:6" ht="15.75" x14ac:dyDescent="0.25">
      <c r="A20" s="95">
        <v>1935</v>
      </c>
      <c r="B20" s="98" t="s">
        <v>11</v>
      </c>
      <c r="F20" s="173">
        <v>0.92177043992215002</v>
      </c>
    </row>
    <row r="21" spans="1:6" ht="15.75" x14ac:dyDescent="0.25">
      <c r="A21" s="96">
        <v>1936</v>
      </c>
      <c r="B21" s="98" t="s">
        <v>11</v>
      </c>
      <c r="F21" s="173">
        <v>0.82269428938988498</v>
      </c>
    </row>
    <row r="22" spans="1:6" ht="15.75" x14ac:dyDescent="0.25">
      <c r="A22" s="96">
        <v>1937</v>
      </c>
      <c r="B22" s="98" t="s">
        <v>11</v>
      </c>
      <c r="F22" s="173">
        <v>2.1904905523255866</v>
      </c>
    </row>
    <row r="23" spans="1:6" ht="15.75" x14ac:dyDescent="0.25">
      <c r="A23" s="95">
        <v>1938</v>
      </c>
      <c r="B23" s="98" t="s">
        <v>11</v>
      </c>
      <c r="F23" s="173">
        <v>4.2292508291933126</v>
      </c>
    </row>
    <row r="24" spans="1:6" ht="15.75" x14ac:dyDescent="0.25">
      <c r="A24" s="96">
        <v>1939</v>
      </c>
      <c r="B24" s="97">
        <v>22.292000000000002</v>
      </c>
      <c r="F24" s="173">
        <v>1.5901853214223138</v>
      </c>
    </row>
    <row r="25" spans="1:6" ht="15.75" x14ac:dyDescent="0.25">
      <c r="A25" s="96">
        <v>1940</v>
      </c>
      <c r="B25" s="97">
        <v>9.298</v>
      </c>
      <c r="F25" s="173">
        <v>6.9682593051767485</v>
      </c>
    </row>
    <row r="26" spans="1:6" ht="15.75" x14ac:dyDescent="0.25">
      <c r="A26" s="95">
        <v>1941</v>
      </c>
      <c r="B26" s="94">
        <v>16.268000000000001</v>
      </c>
      <c r="F26" s="173">
        <v>1.1029141677420105</v>
      </c>
    </row>
    <row r="27" spans="1:6" ht="15.75" x14ac:dyDescent="0.25">
      <c r="A27" s="95">
        <v>1942</v>
      </c>
      <c r="B27" s="94">
        <v>5.5430000000000001</v>
      </c>
      <c r="F27" s="173">
        <v>1.6963552293199147</v>
      </c>
    </row>
    <row r="28" spans="1:6" ht="15.75" x14ac:dyDescent="0.25">
      <c r="A28" s="95">
        <v>1943</v>
      </c>
      <c r="B28" s="94">
        <v>8.9290000000000003</v>
      </c>
      <c r="F28" s="173">
        <v>2.6620514312539845</v>
      </c>
    </row>
    <row r="29" spans="1:6" ht="15.75" x14ac:dyDescent="0.25">
      <c r="A29" s="95">
        <v>1944</v>
      </c>
      <c r="B29" s="94">
        <v>39.911000000000001</v>
      </c>
      <c r="F29" s="173">
        <v>1.1334107359334007</v>
      </c>
    </row>
    <row r="30" spans="1:6" ht="15.75" x14ac:dyDescent="0.25">
      <c r="A30" s="95">
        <v>1945</v>
      </c>
      <c r="B30" s="94">
        <v>46.003999999999998</v>
      </c>
      <c r="F30" s="173">
        <v>3.5612858792257418</v>
      </c>
    </row>
    <row r="31" spans="1:6" ht="15.75" x14ac:dyDescent="0.25">
      <c r="A31" s="95">
        <v>1946</v>
      </c>
      <c r="B31" s="94">
        <v>11.467000000000001</v>
      </c>
      <c r="F31" s="173">
        <v>1.7905074425476311</v>
      </c>
    </row>
    <row r="32" spans="1:6" ht="15.75" x14ac:dyDescent="0.25">
      <c r="A32" s="95">
        <v>1947</v>
      </c>
      <c r="B32" s="94">
        <v>37.302999999999997</v>
      </c>
      <c r="F32" s="173">
        <v>3.8908442730434261</v>
      </c>
    </row>
    <row r="33" spans="1:6" ht="15.75" x14ac:dyDescent="0.25">
      <c r="A33" s="95">
        <v>1948</v>
      </c>
      <c r="B33" s="94">
        <v>33.279000000000003</v>
      </c>
      <c r="F33" s="173">
        <v>3.3346612310338206</v>
      </c>
    </row>
    <row r="34" spans="1:6" ht="15.75" x14ac:dyDescent="0.25">
      <c r="A34" s="95">
        <v>1949</v>
      </c>
      <c r="B34" s="94">
        <v>30.446999999999999</v>
      </c>
      <c r="F34" s="173">
        <v>2.5309749477263064</v>
      </c>
    </row>
    <row r="35" spans="1:6" ht="15.75" x14ac:dyDescent="0.25">
      <c r="A35" s="95">
        <v>1950</v>
      </c>
      <c r="B35" s="94">
        <v>72.382999999999996</v>
      </c>
      <c r="F35" s="173">
        <v>1.3434924355971531</v>
      </c>
    </row>
    <row r="36" spans="1:6" ht="15.75" x14ac:dyDescent="0.25">
      <c r="A36" s="95">
        <v>1951</v>
      </c>
      <c r="B36" s="94">
        <v>120.60899999999999</v>
      </c>
      <c r="F36" s="173">
        <v>1.9835038084688219</v>
      </c>
    </row>
    <row r="37" spans="1:6" ht="15.75" x14ac:dyDescent="0.25">
      <c r="A37" s="95">
        <v>1952</v>
      </c>
      <c r="B37" s="94">
        <v>68.171999999999997</v>
      </c>
      <c r="F37" s="173">
        <v>3.9722423514233909</v>
      </c>
    </row>
    <row r="38" spans="1:6" ht="15.75" x14ac:dyDescent="0.25">
      <c r="A38" s="95">
        <v>1953</v>
      </c>
      <c r="B38" s="94">
        <v>41.816000000000003</v>
      </c>
      <c r="F38" s="173">
        <v>2.8</v>
      </c>
    </row>
    <row r="39" spans="1:6" ht="15.75" x14ac:dyDescent="0.25">
      <c r="A39" s="95">
        <v>1954</v>
      </c>
      <c r="B39" s="94">
        <v>93.159000000000006</v>
      </c>
      <c r="F39" s="173">
        <v>1.5177509908447944</v>
      </c>
    </row>
    <row r="40" spans="1:6" ht="15.75" x14ac:dyDescent="0.25">
      <c r="A40" s="95">
        <v>1955</v>
      </c>
      <c r="B40" s="94">
        <v>105.35599999999999</v>
      </c>
      <c r="F40" s="173">
        <v>1.7782166485947166</v>
      </c>
    </row>
    <row r="41" spans="1:6" ht="15.75" x14ac:dyDescent="0.25">
      <c r="A41" s="95">
        <v>1956</v>
      </c>
      <c r="B41" s="94">
        <v>126.38500000000001</v>
      </c>
      <c r="F41" s="173">
        <v>2.4752409682734582</v>
      </c>
    </row>
    <row r="42" spans="1:6" ht="15.75" x14ac:dyDescent="0.25">
      <c r="A42" s="95">
        <v>1957</v>
      </c>
      <c r="B42" s="94">
        <v>131.59100000000001</v>
      </c>
      <c r="F42" s="173">
        <v>2.2206542137525975</v>
      </c>
    </row>
    <row r="43" spans="1:6" ht="15.75" x14ac:dyDescent="0.25">
      <c r="A43" s="95">
        <v>1958</v>
      </c>
      <c r="B43" s="94">
        <v>100.267</v>
      </c>
      <c r="F43" s="173">
        <v>2.9265853231539745</v>
      </c>
    </row>
    <row r="44" spans="1:6" ht="15.75" x14ac:dyDescent="0.25">
      <c r="A44" s="95">
        <v>1959</v>
      </c>
      <c r="B44" s="94">
        <v>133</v>
      </c>
      <c r="F44" s="173">
        <v>5.0408038633144372</v>
      </c>
    </row>
    <row r="45" spans="1:6" ht="15.75" x14ac:dyDescent="0.25">
      <c r="A45" s="95">
        <v>1960</v>
      </c>
      <c r="B45" s="94">
        <v>78.427999999999997</v>
      </c>
      <c r="F45" s="173">
        <v>1.967757583914699</v>
      </c>
    </row>
    <row r="46" spans="1:6" ht="15.75" x14ac:dyDescent="0.25">
      <c r="A46" s="95">
        <v>1961</v>
      </c>
      <c r="B46" s="94">
        <v>119.262</v>
      </c>
      <c r="F46" s="173">
        <v>3.42904847809907</v>
      </c>
    </row>
    <row r="47" spans="1:6" ht="15.75" x14ac:dyDescent="0.25">
      <c r="A47" s="95">
        <v>1962</v>
      </c>
      <c r="B47" s="94">
        <v>126.483</v>
      </c>
      <c r="F47" s="173">
        <v>3.2932088791227248</v>
      </c>
    </row>
    <row r="48" spans="1:6" ht="15.75" x14ac:dyDescent="0.25">
      <c r="A48" s="95">
        <v>1963</v>
      </c>
      <c r="B48" s="94">
        <v>117.476</v>
      </c>
      <c r="F48" s="173">
        <v>2.0746901595337683</v>
      </c>
    </row>
    <row r="49" spans="1:6" ht="15.75" x14ac:dyDescent="0.25">
      <c r="A49" s="95">
        <v>1964</v>
      </c>
      <c r="B49" s="94">
        <v>161.93299999999999</v>
      </c>
      <c r="F49" s="173">
        <v>1.4697659204582896</v>
      </c>
    </row>
    <row r="50" spans="1:6" ht="15.75" x14ac:dyDescent="0.25">
      <c r="A50" s="95">
        <v>1965</v>
      </c>
      <c r="B50" s="94">
        <v>213.876</v>
      </c>
      <c r="F50" s="173">
        <v>2.693838035227099</v>
      </c>
    </row>
    <row r="51" spans="1:6" ht="15.75" x14ac:dyDescent="0.25">
      <c r="A51" s="95">
        <v>1966</v>
      </c>
      <c r="B51" s="94">
        <v>186.09100000000001</v>
      </c>
      <c r="F51" s="173">
        <v>2.773509010095355</v>
      </c>
    </row>
    <row r="52" spans="1:6" ht="18.75" x14ac:dyDescent="0.25">
      <c r="A52" s="95" t="s">
        <v>101</v>
      </c>
      <c r="B52" s="94">
        <v>88.596000000000004</v>
      </c>
      <c r="F52" s="173">
        <v>3.1096213652742111</v>
      </c>
    </row>
    <row r="53" spans="1:6" ht="15.75" x14ac:dyDescent="0.25">
      <c r="A53" s="95">
        <v>1968</v>
      </c>
      <c r="B53" s="94">
        <v>116.8</v>
      </c>
      <c r="F53" s="173">
        <v>1.9352457088886788</v>
      </c>
    </row>
    <row r="54" spans="1:6" ht="15.75" x14ac:dyDescent="0.25">
      <c r="A54" s="95">
        <v>1969</v>
      </c>
      <c r="B54" s="94">
        <v>195.75899999999999</v>
      </c>
      <c r="F54" s="173">
        <v>5.3459287557390001</v>
      </c>
    </row>
    <row r="55" spans="1:6" ht="15.75" x14ac:dyDescent="0.25">
      <c r="A55" s="95">
        <v>1670</v>
      </c>
      <c r="B55" s="94">
        <v>200.71799999999999</v>
      </c>
      <c r="F55" s="173">
        <v>3.0688595837551231</v>
      </c>
    </row>
    <row r="56" spans="1:6" ht="15.75" x14ac:dyDescent="0.25">
      <c r="A56" s="95">
        <v>1971</v>
      </c>
      <c r="B56" s="94">
        <v>196.11699999999999</v>
      </c>
      <c r="F56" s="173">
        <v>4.777044100240011</v>
      </c>
    </row>
    <row r="57" spans="1:6" ht="15.75" x14ac:dyDescent="0.25">
      <c r="A57" s="95">
        <v>1972</v>
      </c>
      <c r="B57" s="94">
        <v>189.85900000000001</v>
      </c>
      <c r="F57" s="173">
        <v>2.3053261417188793</v>
      </c>
    </row>
    <row r="58" spans="1:6" ht="15.75" x14ac:dyDescent="0.25">
      <c r="A58" s="95">
        <v>1973</v>
      </c>
      <c r="B58" s="94">
        <v>286.89100000000002</v>
      </c>
      <c r="F58" s="173">
        <v>2.4550847991180977</v>
      </c>
    </row>
    <row r="59" spans="1:6" ht="15.75" x14ac:dyDescent="0.25">
      <c r="A59" s="95">
        <v>1974</v>
      </c>
      <c r="B59" s="94">
        <v>362.2</v>
      </c>
      <c r="F59" s="173">
        <v>3.4415710528605796</v>
      </c>
    </row>
    <row r="60" spans="1:6" ht="15.75" x14ac:dyDescent="0.25">
      <c r="A60" s="95">
        <v>1975</v>
      </c>
      <c r="B60" s="94">
        <v>295</v>
      </c>
      <c r="F60" s="173">
        <v>3.7284185546533455</v>
      </c>
    </row>
    <row r="61" spans="1:6" ht="15.75" x14ac:dyDescent="0.25">
      <c r="A61" s="95">
        <v>1976</v>
      </c>
      <c r="B61" s="94">
        <v>299.10000000000002</v>
      </c>
      <c r="F61" s="173">
        <v>4.7624122714307546</v>
      </c>
    </row>
    <row r="62" spans="1:6" ht="15.75" x14ac:dyDescent="0.25">
      <c r="A62" s="95">
        <v>1977</v>
      </c>
      <c r="B62" s="94">
        <v>327.3</v>
      </c>
      <c r="F62" s="173">
        <v>5.7945503309746824</v>
      </c>
    </row>
    <row r="63" spans="1:6" ht="15.75" x14ac:dyDescent="0.25">
      <c r="A63" s="95">
        <v>1978</v>
      </c>
      <c r="B63" s="94">
        <v>385.1</v>
      </c>
      <c r="F63" s="173">
        <v>2.3520559459714923</v>
      </c>
    </row>
    <row r="64" spans="1:6" ht="15.75" x14ac:dyDescent="0.25">
      <c r="A64" s="95">
        <v>1979</v>
      </c>
      <c r="B64" s="94">
        <v>781.8</v>
      </c>
      <c r="F64" s="173">
        <v>2.415024385029477</v>
      </c>
    </row>
    <row r="65" spans="1:6" ht="15.75" x14ac:dyDescent="0.25">
      <c r="A65" s="95">
        <v>1980</v>
      </c>
      <c r="B65" s="94">
        <v>1622.6</v>
      </c>
      <c r="F65" s="173">
        <v>2.5471754677953116</v>
      </c>
    </row>
    <row r="66" spans="1:6" ht="15.75" x14ac:dyDescent="0.25">
      <c r="A66" s="95">
        <v>1981</v>
      </c>
      <c r="B66" s="94">
        <v>1701.1</v>
      </c>
      <c r="F66" s="173">
        <v>2.6370911388288354</v>
      </c>
    </row>
    <row r="67" spans="1:6" ht="15.75" x14ac:dyDescent="0.25">
      <c r="A67" s="95">
        <v>1982</v>
      </c>
      <c r="B67" s="94">
        <v>626.5</v>
      </c>
      <c r="F67" s="173">
        <v>2.6</v>
      </c>
    </row>
    <row r="68" spans="1:6" ht="15.75" x14ac:dyDescent="0.25">
      <c r="A68" s="95">
        <v>1983</v>
      </c>
      <c r="B68" s="94">
        <v>683.7</v>
      </c>
    </row>
    <row r="69" spans="1:6" ht="15.75" x14ac:dyDescent="0.25">
      <c r="A69" s="96">
        <v>1984</v>
      </c>
      <c r="B69" s="94">
        <v>1429.8</v>
      </c>
    </row>
    <row r="70" spans="1:6" ht="18.75" x14ac:dyDescent="0.25">
      <c r="A70" s="95" t="s">
        <v>100</v>
      </c>
      <c r="B70" s="94">
        <v>1729</v>
      </c>
    </row>
    <row r="71" spans="1:6" ht="15.75" x14ac:dyDescent="0.25">
      <c r="A71" s="95">
        <v>1986</v>
      </c>
      <c r="B71" s="94">
        <v>2424.1999999999998</v>
      </c>
    </row>
    <row r="72" spans="1:6" ht="15.75" x14ac:dyDescent="0.25">
      <c r="A72" s="95">
        <v>1987</v>
      </c>
      <c r="B72" s="94">
        <v>3877.2</v>
      </c>
    </row>
    <row r="73" spans="1:6" ht="15.75" x14ac:dyDescent="0.25">
      <c r="A73" s="95">
        <v>1988</v>
      </c>
      <c r="B73" s="94">
        <v>3157.1</v>
      </c>
    </row>
    <row r="74" spans="1:6" ht="15.75" x14ac:dyDescent="0.25">
      <c r="A74" s="95">
        <v>1989</v>
      </c>
      <c r="B74" s="94">
        <v>2499.6999999999998</v>
      </c>
    </row>
    <row r="75" spans="1:6" ht="15.75" x14ac:dyDescent="0.25">
      <c r="A75" s="95">
        <v>1990</v>
      </c>
      <c r="B75" s="94">
        <v>3722.4</v>
      </c>
    </row>
    <row r="76" spans="1:6" ht="15.75" x14ac:dyDescent="0.25">
      <c r="A76" s="93" t="s">
        <v>99</v>
      </c>
      <c r="B76" s="93"/>
    </row>
    <row r="77" spans="1:6" ht="15.75" x14ac:dyDescent="0.25">
      <c r="A77" s="93" t="s">
        <v>98</v>
      </c>
      <c r="B77" s="92"/>
    </row>
    <row r="78" spans="1:6" ht="15.75" x14ac:dyDescent="0.25">
      <c r="A78" s="93" t="s">
        <v>97</v>
      </c>
      <c r="B78" s="92"/>
    </row>
    <row r="79" spans="1:6" ht="15.75" x14ac:dyDescent="0.25">
      <c r="A79" s="93" t="s">
        <v>96</v>
      </c>
      <c r="B79" s="93"/>
    </row>
    <row r="80" spans="1:6" ht="15.75" x14ac:dyDescent="0.25">
      <c r="A80" s="93" t="s">
        <v>95</v>
      </c>
      <c r="B80" s="92"/>
    </row>
    <row r="81" spans="1:2" ht="18.75" x14ac:dyDescent="0.25">
      <c r="A81" s="90" t="s">
        <v>94</v>
      </c>
      <c r="B81" s="91"/>
    </row>
    <row r="82" spans="1:2" ht="15.75" x14ac:dyDescent="0.25">
      <c r="A82" s="90" t="s">
        <v>93</v>
      </c>
      <c r="B82" s="91"/>
    </row>
    <row r="83" spans="1:2" ht="18.75" x14ac:dyDescent="0.25">
      <c r="A83" s="90" t="s">
        <v>92</v>
      </c>
      <c r="B83" s="90"/>
    </row>
    <row r="84" spans="1:2" ht="15.75" x14ac:dyDescent="0.25">
      <c r="A84" s="90" t="s">
        <v>91</v>
      </c>
      <c r="B84" s="91"/>
    </row>
    <row r="85" spans="1:2" ht="18.75" x14ac:dyDescent="0.25">
      <c r="A85" s="90" t="s">
        <v>90</v>
      </c>
      <c r="B85" s="91"/>
    </row>
    <row r="86" spans="1:2" ht="15.75" x14ac:dyDescent="0.25">
      <c r="A86" s="90" t="s">
        <v>89</v>
      </c>
      <c r="B86" s="89"/>
    </row>
    <row r="87" spans="1:2" ht="15.75" x14ac:dyDescent="0.25">
      <c r="A87" s="90" t="s">
        <v>88</v>
      </c>
      <c r="B87" s="89"/>
    </row>
    <row r="88" spans="1:2" ht="15.75" x14ac:dyDescent="0.25">
      <c r="A88" s="90" t="s">
        <v>87</v>
      </c>
      <c r="B88" s="89"/>
    </row>
    <row r="89" spans="1:2" ht="15.75" x14ac:dyDescent="0.25">
      <c r="A89" s="88" t="s">
        <v>86</v>
      </c>
      <c r="B89" s="88"/>
    </row>
  </sheetData>
  <mergeCells count="2">
    <mergeCell ref="A2:A4"/>
    <mergeCell ref="B2:B4"/>
  </mergeCells>
  <hyperlinks>
    <hyperlink ref="A89" r:id="rId1" display="http://www.economia.gob.mx/comunidad-negocios/competitividad-normatividad/inversion-extranjera-directa/estadistica-oficial-de-ied-en-mexico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PIB</vt:lpstr>
      <vt:lpstr>PIBN</vt:lpstr>
      <vt:lpstr>PIBR</vt:lpstr>
      <vt:lpstr>PIBT</vt:lpstr>
      <vt:lpstr>PIB POT</vt:lpstr>
      <vt:lpstr>Inv Nom</vt:lpstr>
      <vt:lpstr>Inv Ext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Martin</dc:creator>
  <cp:lastModifiedBy>Sergio</cp:lastModifiedBy>
  <cp:lastPrinted>2017-03-11T18:45:09Z</cp:lastPrinted>
  <dcterms:created xsi:type="dcterms:W3CDTF">2017-01-09T18:38:40Z</dcterms:created>
  <dcterms:modified xsi:type="dcterms:W3CDTF">2023-08-03T10:47:25Z</dcterms:modified>
</cp:coreProperties>
</file>