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BMartin\Academia\Artículos\Art. 31 Nota PIB 1910-1929\"/>
    </mc:Choice>
  </mc:AlternateContent>
  <bookViews>
    <workbookView xWindow="0" yWindow="0" windowWidth="20490" windowHeight="7230"/>
  </bookViews>
  <sheets>
    <sheet name="Data1" sheetId="7" r:id="rId1"/>
    <sheet name="Data2" sheetId="5" r:id="rId2"/>
  </sheets>
  <definedNames>
    <definedName name="_xlnm.Print_Area" localSheetId="1">Data2!$A$2:$C$49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39" i="7" l="1"/>
  <c r="R39" i="7"/>
  <c r="Q40" i="7"/>
  <c r="R40" i="7"/>
  <c r="O39" i="7"/>
  <c r="O40" i="7"/>
  <c r="Q31" i="7"/>
  <c r="R31" i="7"/>
  <c r="Q32" i="7"/>
  <c r="R32" i="7"/>
  <c r="Q33" i="7"/>
  <c r="R33" i="7"/>
  <c r="Q34" i="7"/>
  <c r="R34" i="7"/>
  <c r="Q35" i="7"/>
  <c r="R35" i="7"/>
  <c r="Q36" i="7"/>
  <c r="R36" i="7"/>
  <c r="Q37" i="7"/>
  <c r="R37" i="7"/>
  <c r="Q38" i="7"/>
  <c r="R38" i="7"/>
  <c r="O32" i="7"/>
  <c r="O33" i="7"/>
  <c r="O34" i="7"/>
  <c r="O35" i="7"/>
  <c r="O36" i="7"/>
  <c r="O37" i="7"/>
  <c r="O38" i="7"/>
  <c r="O31" i="7"/>
  <c r="M31" i="5"/>
  <c r="N31" i="5"/>
  <c r="O31" i="5"/>
  <c r="P31" i="5"/>
  <c r="M32" i="5"/>
  <c r="N32" i="5"/>
  <c r="O32" i="5"/>
  <c r="P32" i="5"/>
  <c r="M33" i="5"/>
  <c r="N33" i="5"/>
  <c r="O33" i="5"/>
  <c r="P33" i="5"/>
  <c r="M34" i="5"/>
  <c r="N34" i="5"/>
  <c r="O34" i="5"/>
  <c r="P34" i="5"/>
  <c r="M35" i="5"/>
  <c r="N35" i="5"/>
  <c r="O35" i="5"/>
  <c r="P35" i="5"/>
  <c r="M36" i="5"/>
  <c r="N36" i="5"/>
  <c r="O36" i="5"/>
  <c r="P36" i="5"/>
  <c r="M37" i="5"/>
  <c r="N37" i="5"/>
  <c r="O37" i="5"/>
  <c r="P37" i="5"/>
  <c r="M38" i="5"/>
  <c r="N38" i="5"/>
  <c r="O38" i="5"/>
  <c r="P38" i="5"/>
  <c r="M39" i="5"/>
  <c r="N39" i="5"/>
  <c r="O39" i="5"/>
  <c r="P39" i="5"/>
  <c r="M40" i="5"/>
  <c r="N40" i="5"/>
  <c r="O40" i="5"/>
  <c r="P40" i="5"/>
  <c r="I39" i="5"/>
  <c r="I40" i="5"/>
  <c r="I32" i="5"/>
  <c r="I33" i="5"/>
  <c r="I34" i="5"/>
  <c r="I35" i="5"/>
  <c r="I36" i="5"/>
  <c r="I37" i="5"/>
  <c r="I38" i="5"/>
  <c r="I31" i="5"/>
  <c r="R43" i="7" l="1"/>
  <c r="Q43" i="7"/>
  <c r="Q42" i="7"/>
  <c r="Q41" i="7"/>
  <c r="R41" i="7"/>
  <c r="R42" i="7"/>
  <c r="D17" i="5"/>
  <c r="D18" i="5"/>
  <c r="D19" i="5" s="1"/>
  <c r="D20" i="5" s="1"/>
  <c r="D21" i="5" s="1"/>
  <c r="D22" i="5" s="1"/>
  <c r="D23" i="5" s="1"/>
  <c r="D24" i="5" s="1"/>
  <c r="D25" i="5" s="1"/>
  <c r="D26" i="5" s="1"/>
  <c r="D27" i="5" s="1"/>
  <c r="D28" i="5" s="1"/>
  <c r="D29" i="5" s="1"/>
  <c r="D30" i="5" s="1"/>
  <c r="D31" i="5" s="1"/>
  <c r="D32" i="5" s="1"/>
  <c r="D33" i="5" s="1"/>
  <c r="D34" i="5" s="1"/>
  <c r="D35" i="5" s="1"/>
  <c r="D36" i="5" s="1"/>
  <c r="D37" i="5" s="1"/>
  <c r="D38" i="5" s="1"/>
  <c r="D39" i="5" s="1"/>
  <c r="D40" i="5" s="1"/>
  <c r="D41" i="5" s="1"/>
  <c r="D42" i="5" s="1"/>
  <c r="D43" i="5" s="1"/>
  <c r="D44" i="5" s="1"/>
  <c r="D45" i="5" s="1"/>
  <c r="D46" i="5" s="1"/>
  <c r="D47" i="5" s="1"/>
  <c r="D48" i="5" s="1"/>
  <c r="D49" i="5" s="1"/>
  <c r="D16" i="5"/>
  <c r="C16" i="5"/>
  <c r="C17" i="5"/>
  <c r="C18" i="5"/>
  <c r="C19" i="5"/>
  <c r="C20" i="5"/>
  <c r="C21" i="5"/>
  <c r="C22" i="5"/>
  <c r="C23" i="5"/>
  <c r="C24" i="5"/>
  <c r="C25" i="5"/>
  <c r="C26" i="5"/>
  <c r="C27" i="5"/>
  <c r="C28" i="5"/>
  <c r="C29" i="5"/>
  <c r="C30" i="5"/>
  <c r="C31" i="5"/>
  <c r="K31" i="5" s="1"/>
  <c r="C32" i="5"/>
  <c r="K32" i="5" s="1"/>
  <c r="C33" i="5"/>
  <c r="K33" i="5" s="1"/>
  <c r="C34" i="5"/>
  <c r="K34" i="5" s="1"/>
  <c r="C35" i="5"/>
  <c r="K35" i="5" s="1"/>
  <c r="C36" i="5"/>
  <c r="K36" i="5" s="1"/>
  <c r="C37" i="5"/>
  <c r="K37" i="5" s="1"/>
  <c r="K38" i="5"/>
  <c r="C39" i="5"/>
  <c r="K39" i="5" s="1"/>
  <c r="C40" i="5"/>
  <c r="K40" i="5" s="1"/>
  <c r="C41" i="5"/>
  <c r="C42" i="5"/>
  <c r="C43" i="5"/>
  <c r="C44" i="5"/>
  <c r="C45" i="5"/>
  <c r="C46" i="5"/>
  <c r="C47" i="5"/>
  <c r="C48" i="5"/>
  <c r="C49" i="5"/>
  <c r="H16" i="7" l="1"/>
  <c r="H17" i="7" s="1"/>
  <c r="H18" i="7" s="1"/>
  <c r="H19" i="7" s="1"/>
  <c r="H20" i="7" s="1"/>
  <c r="H21" i="7" s="1"/>
  <c r="H22" i="7" s="1"/>
  <c r="H23" i="7" s="1"/>
  <c r="H24" i="7" s="1"/>
  <c r="H25" i="7" s="1"/>
  <c r="H26" i="7" s="1"/>
  <c r="H27" i="7" s="1"/>
  <c r="H28" i="7" s="1"/>
  <c r="H29" i="7" s="1"/>
  <c r="H30" i="7" s="1"/>
  <c r="H31" i="7" s="1"/>
  <c r="H32" i="7" l="1"/>
  <c r="T31" i="7"/>
  <c r="C15" i="5"/>
  <c r="B15" i="5"/>
  <c r="H33" i="7" l="1"/>
  <c r="T32" i="7"/>
  <c r="J16" i="7"/>
  <c r="B16" i="5" s="1"/>
  <c r="L16" i="7"/>
  <c r="L17" i="7" s="1"/>
  <c r="L18" i="7" s="1"/>
  <c r="L19" i="7" s="1"/>
  <c r="L20" i="7" s="1"/>
  <c r="L21" i="7" s="1"/>
  <c r="L22" i="7" s="1"/>
  <c r="L23" i="7" s="1"/>
  <c r="L24" i="7" s="1"/>
  <c r="L25" i="7" s="1"/>
  <c r="L26" i="7" s="1"/>
  <c r="L27" i="7" s="1"/>
  <c r="L28" i="7" s="1"/>
  <c r="L29" i="7" s="1"/>
  <c r="L30" i="7" s="1"/>
  <c r="L42" i="7" s="1"/>
  <c r="L43" i="7" s="1"/>
  <c r="E17" i="7"/>
  <c r="E18" i="7"/>
  <c r="E19" i="7"/>
  <c r="E20" i="7"/>
  <c r="E21" i="7"/>
  <c r="E22" i="7"/>
  <c r="E23" i="7"/>
  <c r="E24" i="7"/>
  <c r="E25" i="7"/>
  <c r="E26" i="7"/>
  <c r="E27" i="7"/>
  <c r="E28" i="7"/>
  <c r="E29" i="7"/>
  <c r="E30" i="7"/>
  <c r="E31" i="7"/>
  <c r="E32" i="7"/>
  <c r="E33" i="7"/>
  <c r="E34" i="7"/>
  <c r="E35" i="7"/>
  <c r="E36" i="7"/>
  <c r="E37" i="7"/>
  <c r="E38" i="7"/>
  <c r="E39" i="7"/>
  <c r="E40" i="7"/>
  <c r="E41" i="7"/>
  <c r="E42" i="7"/>
  <c r="E43" i="7"/>
  <c r="E44" i="7"/>
  <c r="E45" i="7"/>
  <c r="E46" i="7"/>
  <c r="E47" i="7"/>
  <c r="E48" i="7"/>
  <c r="E49" i="7"/>
  <c r="E50" i="7"/>
  <c r="E51" i="7"/>
  <c r="E52" i="7"/>
  <c r="E53" i="7"/>
  <c r="E54" i="7"/>
  <c r="E55" i="7"/>
  <c r="E56" i="7"/>
  <c r="E57" i="7"/>
  <c r="E58" i="7"/>
  <c r="E59" i="7"/>
  <c r="E60" i="7"/>
  <c r="E61" i="7"/>
  <c r="E62" i="7"/>
  <c r="E63" i="7"/>
  <c r="E64" i="7"/>
  <c r="E65" i="7"/>
  <c r="E66" i="7"/>
  <c r="E67" i="7"/>
  <c r="E68" i="7"/>
  <c r="E69" i="7"/>
  <c r="E70" i="7"/>
  <c r="E71" i="7"/>
  <c r="E72" i="7"/>
  <c r="E73" i="7"/>
  <c r="E74" i="7"/>
  <c r="E75" i="7"/>
  <c r="E76" i="7"/>
  <c r="E77" i="7"/>
  <c r="E78" i="7"/>
  <c r="E79" i="7"/>
  <c r="E80" i="7"/>
  <c r="E81" i="7"/>
  <c r="E82" i="7"/>
  <c r="E83" i="7"/>
  <c r="E84" i="7"/>
  <c r="E85" i="7"/>
  <c r="E86" i="7"/>
  <c r="E87" i="7"/>
  <c r="E88" i="7"/>
  <c r="E89" i="7"/>
  <c r="E90" i="7"/>
  <c r="E91" i="7"/>
  <c r="E92" i="7"/>
  <c r="E93" i="7"/>
  <c r="E94" i="7"/>
  <c r="E95" i="7"/>
  <c r="E96" i="7"/>
  <c r="E97" i="7"/>
  <c r="E98" i="7"/>
  <c r="E99" i="7"/>
  <c r="E100" i="7"/>
  <c r="E101" i="7"/>
  <c r="E102" i="7"/>
  <c r="E103" i="7"/>
  <c r="E104" i="7"/>
  <c r="E105" i="7"/>
  <c r="E106" i="7"/>
  <c r="E107" i="7"/>
  <c r="E108" i="7"/>
  <c r="E109" i="7"/>
  <c r="E110" i="7"/>
  <c r="E111" i="7"/>
  <c r="E112" i="7"/>
  <c r="E113" i="7"/>
  <c r="E114" i="7"/>
  <c r="E115" i="7"/>
  <c r="E116" i="7"/>
  <c r="E117" i="7"/>
  <c r="E118" i="7"/>
  <c r="E119" i="7"/>
  <c r="E120" i="7"/>
  <c r="E121" i="7"/>
  <c r="E122" i="7"/>
  <c r="E123" i="7"/>
  <c r="E124" i="7"/>
  <c r="E125" i="7"/>
  <c r="E126" i="7"/>
  <c r="E127" i="7"/>
  <c r="E128" i="7"/>
  <c r="E129" i="7"/>
  <c r="E130" i="7"/>
  <c r="E16" i="7"/>
  <c r="C17" i="7"/>
  <c r="G17" i="7" s="1"/>
  <c r="C18" i="7"/>
  <c r="G18" i="7" s="1"/>
  <c r="C19" i="7"/>
  <c r="G19" i="7" s="1"/>
  <c r="C20" i="7"/>
  <c r="C21" i="7"/>
  <c r="G21" i="7" s="1"/>
  <c r="C22" i="7"/>
  <c r="G22" i="7" s="1"/>
  <c r="C23" i="7"/>
  <c r="G23" i="7" s="1"/>
  <c r="C24" i="7"/>
  <c r="C25" i="7"/>
  <c r="G25" i="7" s="1"/>
  <c r="C26" i="7"/>
  <c r="G26" i="7" s="1"/>
  <c r="C27" i="7"/>
  <c r="G27" i="7" s="1"/>
  <c r="C28" i="7"/>
  <c r="C29" i="7"/>
  <c r="G29" i="7" s="1"/>
  <c r="C30" i="7"/>
  <c r="G30" i="7" s="1"/>
  <c r="C31" i="7"/>
  <c r="G31" i="7" s="1"/>
  <c r="P31" i="7" s="1"/>
  <c r="C32" i="7"/>
  <c r="C33" i="7"/>
  <c r="G33" i="7" s="1"/>
  <c r="P33" i="7" s="1"/>
  <c r="C34" i="7"/>
  <c r="G34" i="7" s="1"/>
  <c r="P34" i="7" s="1"/>
  <c r="C35" i="7"/>
  <c r="G35" i="7" s="1"/>
  <c r="P35" i="7" s="1"/>
  <c r="C36" i="7"/>
  <c r="C37" i="7"/>
  <c r="G37" i="7" s="1"/>
  <c r="P37" i="7" s="1"/>
  <c r="C38" i="7"/>
  <c r="G38" i="7" s="1"/>
  <c r="P38" i="7" s="1"/>
  <c r="C39" i="7"/>
  <c r="G39" i="7" s="1"/>
  <c r="P39" i="7" s="1"/>
  <c r="C40" i="7"/>
  <c r="C41" i="7"/>
  <c r="G41" i="7" s="1"/>
  <c r="C42" i="7"/>
  <c r="G42" i="7" s="1"/>
  <c r="C43" i="7"/>
  <c r="G43" i="7" s="1"/>
  <c r="C44" i="7"/>
  <c r="C45" i="7"/>
  <c r="G45" i="7" s="1"/>
  <c r="C46" i="7"/>
  <c r="G46" i="7" s="1"/>
  <c r="C47" i="7"/>
  <c r="G47" i="7" s="1"/>
  <c r="C48" i="7"/>
  <c r="C49" i="7"/>
  <c r="G49" i="7" s="1"/>
  <c r="C50" i="7"/>
  <c r="G50" i="7" s="1"/>
  <c r="C51" i="7"/>
  <c r="G51" i="7" s="1"/>
  <c r="C52" i="7"/>
  <c r="C53" i="7"/>
  <c r="G53" i="7" s="1"/>
  <c r="C54" i="7"/>
  <c r="G54" i="7" s="1"/>
  <c r="C55" i="7"/>
  <c r="G55" i="7" s="1"/>
  <c r="C56" i="7"/>
  <c r="C57" i="7"/>
  <c r="G57" i="7" s="1"/>
  <c r="C58" i="7"/>
  <c r="G58" i="7" s="1"/>
  <c r="C59" i="7"/>
  <c r="G59" i="7" s="1"/>
  <c r="C60" i="7"/>
  <c r="C61" i="7"/>
  <c r="G61" i="7" s="1"/>
  <c r="C62" i="7"/>
  <c r="G62" i="7" s="1"/>
  <c r="C63" i="7"/>
  <c r="G63" i="7" s="1"/>
  <c r="C64" i="7"/>
  <c r="C65" i="7"/>
  <c r="G65" i="7" s="1"/>
  <c r="C66" i="7"/>
  <c r="G66" i="7" s="1"/>
  <c r="C67" i="7"/>
  <c r="G67" i="7" s="1"/>
  <c r="C68" i="7"/>
  <c r="C69" i="7"/>
  <c r="G69" i="7" s="1"/>
  <c r="C70" i="7"/>
  <c r="G70" i="7" s="1"/>
  <c r="C71" i="7"/>
  <c r="G71" i="7" s="1"/>
  <c r="C72" i="7"/>
  <c r="C73" i="7"/>
  <c r="G73" i="7" s="1"/>
  <c r="C74" i="7"/>
  <c r="G74" i="7" s="1"/>
  <c r="C75" i="7"/>
  <c r="G75" i="7" s="1"/>
  <c r="C76" i="7"/>
  <c r="C77" i="7"/>
  <c r="G77" i="7" s="1"/>
  <c r="C78" i="7"/>
  <c r="G78" i="7" s="1"/>
  <c r="C79" i="7"/>
  <c r="G79" i="7" s="1"/>
  <c r="C80" i="7"/>
  <c r="C81" i="7"/>
  <c r="G81" i="7" s="1"/>
  <c r="C82" i="7"/>
  <c r="G82" i="7" s="1"/>
  <c r="C83" i="7"/>
  <c r="G83" i="7" s="1"/>
  <c r="C84" i="7"/>
  <c r="C85" i="7"/>
  <c r="G85" i="7" s="1"/>
  <c r="C86" i="7"/>
  <c r="G86" i="7" s="1"/>
  <c r="C87" i="7"/>
  <c r="G87" i="7" s="1"/>
  <c r="C88" i="7"/>
  <c r="C89" i="7"/>
  <c r="G89" i="7" s="1"/>
  <c r="C90" i="7"/>
  <c r="G90" i="7" s="1"/>
  <c r="C91" i="7"/>
  <c r="G91" i="7" s="1"/>
  <c r="C92" i="7"/>
  <c r="C93" i="7"/>
  <c r="G93" i="7" s="1"/>
  <c r="C94" i="7"/>
  <c r="G94" i="7" s="1"/>
  <c r="C95" i="7"/>
  <c r="G95" i="7" s="1"/>
  <c r="C96" i="7"/>
  <c r="C97" i="7"/>
  <c r="G97" i="7" s="1"/>
  <c r="C98" i="7"/>
  <c r="G98" i="7" s="1"/>
  <c r="C99" i="7"/>
  <c r="G99" i="7" s="1"/>
  <c r="C100" i="7"/>
  <c r="C101" i="7"/>
  <c r="G101" i="7" s="1"/>
  <c r="C102" i="7"/>
  <c r="G102" i="7" s="1"/>
  <c r="C103" i="7"/>
  <c r="G103" i="7" s="1"/>
  <c r="C104" i="7"/>
  <c r="C105" i="7"/>
  <c r="G105" i="7" s="1"/>
  <c r="C106" i="7"/>
  <c r="G106" i="7" s="1"/>
  <c r="C107" i="7"/>
  <c r="G107" i="7" s="1"/>
  <c r="C108" i="7"/>
  <c r="C109" i="7"/>
  <c r="G109" i="7" s="1"/>
  <c r="C110" i="7"/>
  <c r="G110" i="7" s="1"/>
  <c r="C111" i="7"/>
  <c r="G111" i="7" s="1"/>
  <c r="C112" i="7"/>
  <c r="C113" i="7"/>
  <c r="G113" i="7" s="1"/>
  <c r="C114" i="7"/>
  <c r="G114" i="7" s="1"/>
  <c r="C115" i="7"/>
  <c r="G115" i="7" s="1"/>
  <c r="C116" i="7"/>
  <c r="C117" i="7"/>
  <c r="G117" i="7" s="1"/>
  <c r="C118" i="7"/>
  <c r="G118" i="7" s="1"/>
  <c r="C119" i="7"/>
  <c r="G119" i="7" s="1"/>
  <c r="C120" i="7"/>
  <c r="C121" i="7"/>
  <c r="G121" i="7" s="1"/>
  <c r="C122" i="7"/>
  <c r="G122" i="7" s="1"/>
  <c r="C123" i="7"/>
  <c r="G123" i="7" s="1"/>
  <c r="C124" i="7"/>
  <c r="C125" i="7"/>
  <c r="G125" i="7" s="1"/>
  <c r="C126" i="7"/>
  <c r="G126" i="7" s="1"/>
  <c r="C127" i="7"/>
  <c r="G127" i="7" s="1"/>
  <c r="C128" i="7"/>
  <c r="C129" i="7"/>
  <c r="G129" i="7" s="1"/>
  <c r="C130" i="7"/>
  <c r="G130" i="7" s="1"/>
  <c r="C16" i="7"/>
  <c r="G16" i="7" s="1"/>
  <c r="F16" i="7" s="1"/>
  <c r="G128" i="7" l="1"/>
  <c r="G124" i="7"/>
  <c r="G120" i="7"/>
  <c r="G116" i="7"/>
  <c r="G112" i="7"/>
  <c r="G108" i="7"/>
  <c r="G104" i="7"/>
  <c r="G100" i="7"/>
  <c r="G96" i="7"/>
  <c r="G92" i="7"/>
  <c r="G88" i="7"/>
  <c r="G84" i="7"/>
  <c r="G80" i="7"/>
  <c r="G76" i="7"/>
  <c r="G72" i="7"/>
  <c r="G68" i="7"/>
  <c r="G64" i="7"/>
  <c r="G60" i="7"/>
  <c r="G56" i="7"/>
  <c r="G52" i="7"/>
  <c r="G48" i="7"/>
  <c r="G44" i="7"/>
  <c r="G40" i="7"/>
  <c r="P40" i="7" s="1"/>
  <c r="G36" i="7"/>
  <c r="P36" i="7" s="1"/>
  <c r="P43" i="7" s="1"/>
  <c r="G32" i="7"/>
  <c r="P32" i="7" s="1"/>
  <c r="P42" i="7" s="1"/>
  <c r="G28" i="7"/>
  <c r="G24" i="7"/>
  <c r="G20" i="7"/>
  <c r="F17" i="7"/>
  <c r="F18" i="7" s="1"/>
  <c r="F19" i="7" s="1"/>
  <c r="P41" i="7"/>
  <c r="H34" i="7"/>
  <c r="T33" i="7"/>
  <c r="F20" i="7"/>
  <c r="F21" i="7" s="1"/>
  <c r="F22" i="7" s="1"/>
  <c r="F23" i="7" s="1"/>
  <c r="F24" i="7" s="1"/>
  <c r="F25" i="7" s="1"/>
  <c r="F26" i="7" s="1"/>
  <c r="F27" i="7" s="1"/>
  <c r="F28" i="7" s="1"/>
  <c r="F29" i="7" s="1"/>
  <c r="F30" i="7" s="1"/>
  <c r="F31" i="7" s="1"/>
  <c r="J17" i="7"/>
  <c r="B17" i="5" s="1"/>
  <c r="L44" i="7"/>
  <c r="L45" i="7" s="1"/>
  <c r="L46" i="7" s="1"/>
  <c r="L47" i="7" s="1"/>
  <c r="L48" i="7" s="1"/>
  <c r="L49" i="7" s="1"/>
  <c r="L50" i="7" s="1"/>
  <c r="L51" i="7" s="1"/>
  <c r="L52" i="7" s="1"/>
  <c r="L53" i="7" s="1"/>
  <c r="L54" i="7" s="1"/>
  <c r="L55" i="7" s="1"/>
  <c r="L56" i="7" s="1"/>
  <c r="L57" i="7" s="1"/>
  <c r="L58" i="7" s="1"/>
  <c r="L59" i="7" s="1"/>
  <c r="L60" i="7" s="1"/>
  <c r="L61" i="7" s="1"/>
  <c r="L62" i="7" s="1"/>
  <c r="L63" i="7" s="1"/>
  <c r="L64" i="7" s="1"/>
  <c r="L65" i="7" s="1"/>
  <c r="L66" i="7" s="1"/>
  <c r="L67" i="7" s="1"/>
  <c r="L68" i="7" s="1"/>
  <c r="L69" i="7" s="1"/>
  <c r="L70" i="7" s="1"/>
  <c r="L71" i="7" s="1"/>
  <c r="L72" i="7" s="1"/>
  <c r="L73" i="7" s="1"/>
  <c r="L74" i="7" s="1"/>
  <c r="L75" i="7" s="1"/>
  <c r="L76" i="7" s="1"/>
  <c r="L77" i="7" s="1"/>
  <c r="L78" i="7" s="1"/>
  <c r="L79" i="7" s="1"/>
  <c r="L80" i="7" s="1"/>
  <c r="L81" i="7" s="1"/>
  <c r="L82" i="7" s="1"/>
  <c r="L83" i="7" s="1"/>
  <c r="L84" i="7" s="1"/>
  <c r="L85" i="7" s="1"/>
  <c r="L86" i="7" s="1"/>
  <c r="L87" i="7" s="1"/>
  <c r="L88" i="7" s="1"/>
  <c r="L89" i="7" s="1"/>
  <c r="L90" i="7" s="1"/>
  <c r="L91" i="7" s="1"/>
  <c r="L92" i="7" s="1"/>
  <c r="L93" i="7" s="1"/>
  <c r="L94" i="7" s="1"/>
  <c r="L95" i="7" s="1"/>
  <c r="L96" i="7" s="1"/>
  <c r="L97" i="7" s="1"/>
  <c r="L98" i="7" s="1"/>
  <c r="L99" i="7" s="1"/>
  <c r="L100" i="7" s="1"/>
  <c r="L101" i="7" s="1"/>
  <c r="L102" i="7" s="1"/>
  <c r="L103" i="7" s="1"/>
  <c r="L104" i="7" s="1"/>
  <c r="L105" i="7" s="1"/>
  <c r="L106" i="7" s="1"/>
  <c r="L107" i="7" s="1"/>
  <c r="L108" i="7" s="1"/>
  <c r="L109" i="7" s="1"/>
  <c r="L110" i="7" s="1"/>
  <c r="L111" i="7" s="1"/>
  <c r="L112" i="7" s="1"/>
  <c r="L113" i="7" s="1"/>
  <c r="L114" i="7" s="1"/>
  <c r="L115" i="7" s="1"/>
  <c r="L116" i="7" s="1"/>
  <c r="L117" i="7" s="1"/>
  <c r="L118" i="7" s="1"/>
  <c r="L119" i="7" s="1"/>
  <c r="L120" i="7" s="1"/>
  <c r="L121" i="7" s="1"/>
  <c r="L122" i="7" s="1"/>
  <c r="L123" i="7" s="1"/>
  <c r="L124" i="7" s="1"/>
  <c r="L125" i="7" s="1"/>
  <c r="L126" i="7" s="1"/>
  <c r="L127" i="7" s="1"/>
  <c r="L128" i="7" s="1"/>
  <c r="L129" i="7" s="1"/>
  <c r="L130" i="7" s="1"/>
  <c r="F32" i="7" l="1"/>
  <c r="S31" i="7"/>
  <c r="H35" i="7"/>
  <c r="T34" i="7"/>
  <c r="J18" i="7"/>
  <c r="B18" i="5" s="1"/>
  <c r="F33" i="7" l="1"/>
  <c r="S32" i="7"/>
  <c r="H36" i="7"/>
  <c r="T35" i="7"/>
  <c r="J19" i="7"/>
  <c r="B19" i="5" s="1"/>
  <c r="H37" i="7" l="1"/>
  <c r="T36" i="7"/>
  <c r="F34" i="7"/>
  <c r="S33" i="7"/>
  <c r="J20" i="7"/>
  <c r="B20" i="5" s="1"/>
  <c r="H38" i="7" l="1"/>
  <c r="T37" i="7"/>
  <c r="F35" i="7"/>
  <c r="S34" i="7"/>
  <c r="J21" i="7"/>
  <c r="B21" i="5" s="1"/>
  <c r="H39" i="7" l="1"/>
  <c r="T38" i="7"/>
  <c r="F36" i="7"/>
  <c r="S35" i="7"/>
  <c r="J22" i="7"/>
  <c r="B22" i="5" s="1"/>
  <c r="F37" i="7" l="1"/>
  <c r="S36" i="7"/>
  <c r="H40" i="7"/>
  <c r="T39" i="7"/>
  <c r="J23" i="7"/>
  <c r="B23" i="5" s="1"/>
  <c r="F38" i="7" l="1"/>
  <c r="S37" i="7"/>
  <c r="H41" i="7"/>
  <c r="H42" i="7" s="1"/>
  <c r="H43" i="7" s="1"/>
  <c r="H44" i="7" s="1"/>
  <c r="H45" i="7" s="1"/>
  <c r="H46" i="7" s="1"/>
  <c r="H47" i="7" s="1"/>
  <c r="H48" i="7" s="1"/>
  <c r="H49" i="7" s="1"/>
  <c r="H50" i="7" s="1"/>
  <c r="H51" i="7" s="1"/>
  <c r="H52" i="7" s="1"/>
  <c r="H53" i="7" s="1"/>
  <c r="H54" i="7" s="1"/>
  <c r="H55" i="7" s="1"/>
  <c r="H56" i="7" s="1"/>
  <c r="H57" i="7" s="1"/>
  <c r="H58" i="7" s="1"/>
  <c r="H59" i="7" s="1"/>
  <c r="H60" i="7" s="1"/>
  <c r="H61" i="7" s="1"/>
  <c r="H62" i="7" s="1"/>
  <c r="H63" i="7" s="1"/>
  <c r="H64" i="7" s="1"/>
  <c r="H65" i="7" s="1"/>
  <c r="H66" i="7" s="1"/>
  <c r="H67" i="7" s="1"/>
  <c r="H68" i="7" s="1"/>
  <c r="H69" i="7" s="1"/>
  <c r="H70" i="7" s="1"/>
  <c r="H71" i="7" s="1"/>
  <c r="H72" i="7" s="1"/>
  <c r="H73" i="7" s="1"/>
  <c r="H74" i="7" s="1"/>
  <c r="H75" i="7" s="1"/>
  <c r="H76" i="7" s="1"/>
  <c r="H77" i="7" s="1"/>
  <c r="H78" i="7" s="1"/>
  <c r="H79" i="7" s="1"/>
  <c r="H80" i="7" s="1"/>
  <c r="H81" i="7" s="1"/>
  <c r="H82" i="7" s="1"/>
  <c r="H83" i="7" s="1"/>
  <c r="H84" i="7" s="1"/>
  <c r="H85" i="7" s="1"/>
  <c r="H86" i="7" s="1"/>
  <c r="H87" i="7" s="1"/>
  <c r="H88" i="7" s="1"/>
  <c r="H89" i="7" s="1"/>
  <c r="H90" i="7" s="1"/>
  <c r="H91" i="7" s="1"/>
  <c r="H92" i="7" s="1"/>
  <c r="H93" i="7" s="1"/>
  <c r="H94" i="7" s="1"/>
  <c r="H95" i="7" s="1"/>
  <c r="H96" i="7" s="1"/>
  <c r="H97" i="7" s="1"/>
  <c r="H98" i="7" s="1"/>
  <c r="H99" i="7" s="1"/>
  <c r="H100" i="7" s="1"/>
  <c r="H101" i="7" s="1"/>
  <c r="H102" i="7" s="1"/>
  <c r="H103" i="7" s="1"/>
  <c r="H104" i="7" s="1"/>
  <c r="H105" i="7" s="1"/>
  <c r="H106" i="7" s="1"/>
  <c r="H107" i="7" s="1"/>
  <c r="H108" i="7" s="1"/>
  <c r="H109" i="7" s="1"/>
  <c r="H110" i="7" s="1"/>
  <c r="H111" i="7" s="1"/>
  <c r="H112" i="7" s="1"/>
  <c r="H113" i="7" s="1"/>
  <c r="H114" i="7" s="1"/>
  <c r="H115" i="7" s="1"/>
  <c r="H116" i="7" s="1"/>
  <c r="H117" i="7" s="1"/>
  <c r="H118" i="7" s="1"/>
  <c r="H119" i="7" s="1"/>
  <c r="H120" i="7" s="1"/>
  <c r="H121" i="7" s="1"/>
  <c r="H122" i="7" s="1"/>
  <c r="H123" i="7" s="1"/>
  <c r="H124" i="7" s="1"/>
  <c r="H125" i="7" s="1"/>
  <c r="H126" i="7" s="1"/>
  <c r="H127" i="7" s="1"/>
  <c r="H128" i="7" s="1"/>
  <c r="H129" i="7" s="1"/>
  <c r="H130" i="7" s="1"/>
  <c r="T40" i="7"/>
  <c r="J24" i="7"/>
  <c r="B24" i="5" s="1"/>
  <c r="F39" i="7" l="1"/>
  <c r="S38" i="7"/>
  <c r="J25" i="7"/>
  <c r="B25" i="5" s="1"/>
  <c r="F40" i="7" l="1"/>
  <c r="S39" i="7"/>
  <c r="J26" i="7"/>
  <c r="B26" i="5" s="1"/>
  <c r="F41" i="7" l="1"/>
  <c r="F42" i="7" s="1"/>
  <c r="F43" i="7" s="1"/>
  <c r="F44" i="7" s="1"/>
  <c r="F45" i="7" s="1"/>
  <c r="F46" i="7" s="1"/>
  <c r="F47" i="7" s="1"/>
  <c r="F48" i="7" s="1"/>
  <c r="F49" i="7" s="1"/>
  <c r="F50" i="7" s="1"/>
  <c r="F51" i="7" s="1"/>
  <c r="F52" i="7" s="1"/>
  <c r="F53" i="7" s="1"/>
  <c r="F54" i="7" s="1"/>
  <c r="F55" i="7" s="1"/>
  <c r="F56" i="7" s="1"/>
  <c r="F57" i="7" s="1"/>
  <c r="F58" i="7" s="1"/>
  <c r="F59" i="7" s="1"/>
  <c r="F60" i="7" s="1"/>
  <c r="F61" i="7" s="1"/>
  <c r="F62" i="7" s="1"/>
  <c r="F63" i="7" s="1"/>
  <c r="F64" i="7" s="1"/>
  <c r="F65" i="7" s="1"/>
  <c r="F66" i="7" s="1"/>
  <c r="F67" i="7" s="1"/>
  <c r="F68" i="7" s="1"/>
  <c r="F69" i="7" s="1"/>
  <c r="F70" i="7" s="1"/>
  <c r="F71" i="7" s="1"/>
  <c r="F72" i="7" s="1"/>
  <c r="F73" i="7" s="1"/>
  <c r="F74" i="7" s="1"/>
  <c r="F75" i="7" s="1"/>
  <c r="F76" i="7" s="1"/>
  <c r="F77" i="7" s="1"/>
  <c r="F78" i="7" s="1"/>
  <c r="F79" i="7" s="1"/>
  <c r="F80" i="7" s="1"/>
  <c r="F81" i="7" s="1"/>
  <c r="F82" i="7" s="1"/>
  <c r="F83" i="7" s="1"/>
  <c r="F84" i="7" s="1"/>
  <c r="F85" i="7" s="1"/>
  <c r="F86" i="7" s="1"/>
  <c r="F87" i="7" s="1"/>
  <c r="F88" i="7" s="1"/>
  <c r="F89" i="7" s="1"/>
  <c r="F90" i="7" s="1"/>
  <c r="F91" i="7" s="1"/>
  <c r="F92" i="7" s="1"/>
  <c r="F93" i="7" s="1"/>
  <c r="F94" i="7" s="1"/>
  <c r="F95" i="7" s="1"/>
  <c r="F96" i="7" s="1"/>
  <c r="F97" i="7" s="1"/>
  <c r="F98" i="7" s="1"/>
  <c r="F99" i="7" s="1"/>
  <c r="F100" i="7" s="1"/>
  <c r="F101" i="7" s="1"/>
  <c r="F102" i="7" s="1"/>
  <c r="F103" i="7" s="1"/>
  <c r="F104" i="7" s="1"/>
  <c r="F105" i="7" s="1"/>
  <c r="F106" i="7" s="1"/>
  <c r="F107" i="7" s="1"/>
  <c r="F108" i="7" s="1"/>
  <c r="F109" i="7" s="1"/>
  <c r="F110" i="7" s="1"/>
  <c r="F111" i="7" s="1"/>
  <c r="F112" i="7" s="1"/>
  <c r="F113" i="7" s="1"/>
  <c r="F114" i="7" s="1"/>
  <c r="F115" i="7" s="1"/>
  <c r="F116" i="7" s="1"/>
  <c r="F117" i="7" s="1"/>
  <c r="F118" i="7" s="1"/>
  <c r="F119" i="7" s="1"/>
  <c r="F120" i="7" s="1"/>
  <c r="F121" i="7" s="1"/>
  <c r="F122" i="7" s="1"/>
  <c r="F123" i="7" s="1"/>
  <c r="F124" i="7" s="1"/>
  <c r="F125" i="7" s="1"/>
  <c r="F126" i="7" s="1"/>
  <c r="F127" i="7" s="1"/>
  <c r="F128" i="7" s="1"/>
  <c r="F129" i="7" s="1"/>
  <c r="F130" i="7" s="1"/>
  <c r="S40" i="7"/>
  <c r="J27" i="7"/>
  <c r="B27" i="5" s="1"/>
  <c r="J28" i="7" l="1"/>
  <c r="B28" i="5" s="1"/>
  <c r="J29" i="7" l="1"/>
  <c r="B29" i="5" s="1"/>
  <c r="J30" i="7" l="1"/>
  <c r="B30" i="5" s="1"/>
  <c r="J31" i="7" l="1"/>
  <c r="B31" i="5" l="1"/>
  <c r="J31" i="5" s="1"/>
  <c r="U31" i="7"/>
  <c r="J32" i="7"/>
  <c r="B32" i="5" l="1"/>
  <c r="J32" i="5" s="1"/>
  <c r="U32" i="7"/>
  <c r="J33" i="7"/>
  <c r="B33" i="5" l="1"/>
  <c r="J33" i="5" s="1"/>
  <c r="U33" i="7"/>
  <c r="J34" i="7"/>
  <c r="B34" i="5" l="1"/>
  <c r="J34" i="5" s="1"/>
  <c r="U34" i="7"/>
  <c r="J35" i="7"/>
  <c r="B35" i="5" l="1"/>
  <c r="J35" i="5" s="1"/>
  <c r="U35" i="7"/>
  <c r="J36" i="7"/>
  <c r="B36" i="5" l="1"/>
  <c r="J36" i="5" s="1"/>
  <c r="U36" i="7"/>
  <c r="J37" i="7"/>
  <c r="B37" i="5" l="1"/>
  <c r="J37" i="5" s="1"/>
  <c r="U37" i="7"/>
  <c r="J38" i="7"/>
  <c r="B38" i="5" l="1"/>
  <c r="J38" i="5" s="1"/>
  <c r="U38" i="7"/>
  <c r="J39" i="7"/>
  <c r="B39" i="5" l="1"/>
  <c r="J39" i="5" s="1"/>
  <c r="U39" i="7"/>
  <c r="J40" i="7"/>
  <c r="B40" i="5" l="1"/>
  <c r="J40" i="5" s="1"/>
  <c r="U40" i="7"/>
  <c r="J41" i="7"/>
  <c r="B41" i="5" s="1"/>
  <c r="J42" i="7" l="1"/>
  <c r="B42" i="5" s="1"/>
  <c r="J43" i="7" l="1"/>
  <c r="B43" i="5" s="1"/>
  <c r="J44" i="7" l="1"/>
  <c r="B44" i="5" s="1"/>
  <c r="J45" i="7" l="1"/>
  <c r="B45" i="5" s="1"/>
  <c r="J46" i="7" l="1"/>
  <c r="B46" i="5" s="1"/>
  <c r="J47" i="7" l="1"/>
  <c r="B47" i="5" s="1"/>
  <c r="J48" i="7" l="1"/>
  <c r="B48" i="5" s="1"/>
  <c r="J49" i="7" l="1"/>
  <c r="B49" i="5" s="1"/>
  <c r="J50" i="7" l="1"/>
  <c r="J51" i="7" s="1"/>
  <c r="J52" i="7" s="1"/>
  <c r="J53" i="7" s="1"/>
  <c r="J54" i="7" s="1"/>
  <c r="J55" i="7" s="1"/>
  <c r="J56" i="7" s="1"/>
  <c r="J57" i="7" s="1"/>
  <c r="J58" i="7" s="1"/>
  <c r="J59" i="7" s="1"/>
  <c r="J60" i="7" s="1"/>
  <c r="J61" i="7" s="1"/>
  <c r="J62" i="7" s="1"/>
  <c r="J63" i="7" s="1"/>
  <c r="J64" i="7" s="1"/>
  <c r="J65" i="7" s="1"/>
  <c r="J66" i="7" s="1"/>
  <c r="J67" i="7" s="1"/>
  <c r="J68" i="7" s="1"/>
  <c r="J69" i="7" s="1"/>
  <c r="J70" i="7" s="1"/>
  <c r="J71" i="7" s="1"/>
  <c r="J72" i="7" s="1"/>
  <c r="J73" i="7" s="1"/>
  <c r="J74" i="7" s="1"/>
  <c r="J75" i="7" s="1"/>
  <c r="J76" i="7" s="1"/>
  <c r="J77" i="7" s="1"/>
  <c r="J78" i="7" s="1"/>
  <c r="J79" i="7" s="1"/>
  <c r="J80" i="7" s="1"/>
  <c r="J81" i="7" s="1"/>
  <c r="J82" i="7" s="1"/>
  <c r="J83" i="7" s="1"/>
  <c r="J84" i="7" s="1"/>
  <c r="J85" i="7" s="1"/>
  <c r="J86" i="7" s="1"/>
  <c r="J87" i="7" s="1"/>
  <c r="J88" i="7" s="1"/>
  <c r="J89" i="7" s="1"/>
  <c r="J90" i="7" s="1"/>
  <c r="J91" i="7" s="1"/>
  <c r="J92" i="7" s="1"/>
  <c r="J93" i="7" s="1"/>
  <c r="J94" i="7" s="1"/>
  <c r="J95" i="7" s="1"/>
  <c r="J96" i="7" s="1"/>
  <c r="J97" i="7" s="1"/>
  <c r="J98" i="7" s="1"/>
  <c r="J99" i="7" s="1"/>
  <c r="J100" i="7" s="1"/>
  <c r="J101" i="7" s="1"/>
  <c r="J102" i="7" s="1"/>
  <c r="J103" i="7" s="1"/>
  <c r="J104" i="7" s="1"/>
  <c r="J105" i="7" s="1"/>
  <c r="J106" i="7" s="1"/>
  <c r="J107" i="7" s="1"/>
  <c r="J108" i="7" s="1"/>
  <c r="J109" i="7" s="1"/>
  <c r="J110" i="7" s="1"/>
  <c r="J111" i="7" s="1"/>
  <c r="J112" i="7" s="1"/>
  <c r="J113" i="7" s="1"/>
  <c r="J114" i="7" s="1"/>
  <c r="J115" i="7" s="1"/>
  <c r="J116" i="7" s="1"/>
  <c r="J117" i="7" s="1"/>
  <c r="J118" i="7" s="1"/>
  <c r="J119" i="7" s="1"/>
  <c r="J120" i="7" s="1"/>
  <c r="J121" i="7" s="1"/>
  <c r="J122" i="7" s="1"/>
  <c r="J123" i="7" s="1"/>
  <c r="J124" i="7" s="1"/>
  <c r="J125" i="7" s="1"/>
  <c r="J126" i="7" s="1"/>
  <c r="J127" i="7" s="1"/>
  <c r="J128" i="7" s="1"/>
  <c r="J129" i="7" s="1"/>
  <c r="J130" i="7" s="1"/>
</calcChain>
</file>

<file path=xl/sharedStrings.xml><?xml version="1.0" encoding="utf-8"?>
<sst xmlns="http://schemas.openxmlformats.org/spreadsheetml/2006/main" count="266" uniqueCount="37">
  <si>
    <t>Dol/onza</t>
  </si>
  <si>
    <t>-</t>
  </si>
  <si>
    <t>Dol/Barril</t>
  </si>
  <si>
    <t xml:space="preserve">Fuentes: INEGI (2015); Maddison (2020); Balke &amp; Gordon (1988); Federal Reserve Economic Data (2023); </t>
  </si>
  <si>
    <t>PIB per Cápita Maddison</t>
  </si>
  <si>
    <t>Población Maddison</t>
  </si>
  <si>
    <t>PIB per Cápita Maddison t/c</t>
  </si>
  <si>
    <t>Población Maddison t/c</t>
  </si>
  <si>
    <t>PIB Maddison t/c</t>
  </si>
  <si>
    <t>PIB Nominal INEGI</t>
  </si>
  <si>
    <t>PIB Nominal INEGI t/c</t>
  </si>
  <si>
    <t>PIB Real Maddison 1895=100</t>
  </si>
  <si>
    <t>PIB Real EU t/c</t>
  </si>
  <si>
    <t>Años</t>
  </si>
  <si>
    <t>Plata, onza en centavos de dólar</t>
  </si>
  <si>
    <t>Petróleo, dólares por barril</t>
  </si>
  <si>
    <t>PIB Real estimación 1895=100</t>
  </si>
  <si>
    <t>PIB Real estimación t/c</t>
  </si>
  <si>
    <t>PIB Real EU 1895=100</t>
  </si>
  <si>
    <t xml:space="preserve"> </t>
  </si>
  <si>
    <t>Promedio 1911-1920</t>
  </si>
  <si>
    <t>PIB Real Martín</t>
  </si>
  <si>
    <t>PIB Real Martín t/c</t>
  </si>
  <si>
    <t>Promedio 1911-1915</t>
  </si>
  <si>
    <t>Promedio 1916-1920</t>
  </si>
  <si>
    <t>PIB real Heath</t>
  </si>
  <si>
    <t>PIB real Heath t/c</t>
  </si>
  <si>
    <t>Inflación promedio</t>
  </si>
  <si>
    <t>Cuadro 2. Estimaciones PIB real, 1911-1920</t>
  </si>
  <si>
    <t>Cuadro 1. PIB real y variables seleccionadas</t>
  </si>
  <si>
    <t>Maddison</t>
  </si>
  <si>
    <t>Heath</t>
  </si>
  <si>
    <t>Martín</t>
  </si>
  <si>
    <t>PIB real Heath 1895=100</t>
  </si>
  <si>
    <t>PIB Real Martín 1895=100</t>
  </si>
  <si>
    <t>Tasa de cambio en %</t>
  </si>
  <si>
    <t>Fuente: Archivo Excel PIB 1911-1920.xlsx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</si>
</sst>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0.0"/>
    <numFmt numFmtId="165" formatCode="_(* #,##0_);_(* \(#,##0\);_(* &quot;-&quot;??_);_(@_)"/>
    <numFmt numFmtId="166" formatCode="_(* #,##0.0_);_(* \(#,##0.0\);_(* &quot;-&quot;??_);_(@_)"/>
    <numFmt numFmtId="167" formatCode="#,##0.0"/>
  </numFmts>
  <fonts count="7" x14ac:knownFonts="1">
    <font>
      <sz val="12"/>
      <color theme="1"/>
      <name val="Times New Roman"/>
      <family val="2"/>
    </font>
    <font>
      <sz val="10"/>
      <name val="Arial"/>
      <family val="2"/>
    </font>
    <font>
      <sz val="12"/>
      <color rgb="FFFF0000"/>
      <name val="Times New Roman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" fillId="0" borderId="0"/>
    <xf numFmtId="43" fontId="6" fillId="0" borderId="0" applyFont="0" applyFill="0" applyBorder="0" applyAlignment="0" applyProtection="0"/>
  </cellStyleXfs>
  <cellXfs count="75">
    <xf numFmtId="0" fontId="0" fillId="0" borderId="0" xfId="0"/>
    <xf numFmtId="164" fontId="0" fillId="0" borderId="0" xfId="0" applyNumberFormat="1"/>
    <xf numFmtId="2" fontId="0" fillId="0" borderId="0" xfId="0" applyNumberFormat="1" applyFill="1" applyBorder="1" applyAlignment="1"/>
    <xf numFmtId="2" fontId="0" fillId="0" borderId="0" xfId="0" applyNumberFormat="1"/>
    <xf numFmtId="2" fontId="0" fillId="0" borderId="1" xfId="0" applyNumberFormat="1" applyBorder="1"/>
    <xf numFmtId="2" fontId="0" fillId="0" borderId="0" xfId="0" applyNumberFormat="1" applyFill="1" applyBorder="1"/>
    <xf numFmtId="2" fontId="0" fillId="0" borderId="0" xfId="0" applyNumberFormat="1" applyBorder="1"/>
    <xf numFmtId="0" fontId="0" fillId="0" borderId="0" xfId="0" applyBorder="1"/>
    <xf numFmtId="0" fontId="0" fillId="0" borderId="1" xfId="0" applyBorder="1"/>
    <xf numFmtId="2" fontId="0" fillId="0" borderId="0" xfId="0" applyNumberFormat="1" applyFill="1"/>
    <xf numFmtId="0" fontId="3" fillId="0" borderId="0" xfId="0" applyFont="1"/>
    <xf numFmtId="0" fontId="0" fillId="0" borderId="0" xfId="0" applyFill="1"/>
    <xf numFmtId="0" fontId="3" fillId="0" borderId="0" xfId="0" applyFont="1" applyBorder="1" applyAlignment="1">
      <alignment horizontal="center"/>
    </xf>
    <xf numFmtId="2" fontId="5" fillId="0" borderId="0" xfId="2" applyNumberFormat="1" applyFont="1" applyFill="1" applyBorder="1"/>
    <xf numFmtId="0" fontId="0" fillId="0" borderId="0" xfId="0" applyAlignment="1">
      <alignment horizontal="center"/>
    </xf>
    <xf numFmtId="2" fontId="5" fillId="0" borderId="1" xfId="2" applyNumberFormat="1" applyFont="1" applyFill="1" applyBorder="1"/>
    <xf numFmtId="2" fontId="4" fillId="0" borderId="0" xfId="0" applyNumberFormat="1" applyFont="1" applyBorder="1" applyAlignment="1">
      <alignment horizontal="right"/>
    </xf>
    <xf numFmtId="165" fontId="0" fillId="0" borderId="0" xfId="3" applyNumberFormat="1" applyFont="1"/>
    <xf numFmtId="3" fontId="0" fillId="0" borderId="0" xfId="3" applyNumberFormat="1" applyFont="1"/>
    <xf numFmtId="167" fontId="0" fillId="0" borderId="0" xfId="3" applyNumberFormat="1" applyFont="1"/>
    <xf numFmtId="167" fontId="0" fillId="0" borderId="0" xfId="3" applyNumberFormat="1" applyFont="1" applyFill="1"/>
    <xf numFmtId="167" fontId="0" fillId="0" borderId="0" xfId="0" applyNumberFormat="1" applyAlignment="1">
      <alignment horizontal="center"/>
    </xf>
    <xf numFmtId="167" fontId="0" fillId="0" borderId="0" xfId="0" applyNumberFormat="1" applyFill="1" applyAlignment="1">
      <alignment horizontal="center"/>
    </xf>
    <xf numFmtId="167" fontId="0" fillId="0" borderId="0" xfId="3" applyNumberFormat="1" applyFont="1" applyFill="1" applyAlignment="1">
      <alignment horizontal="center"/>
    </xf>
    <xf numFmtId="167" fontId="0" fillId="0" borderId="1" xfId="3" applyNumberFormat="1" applyFont="1" applyBorder="1"/>
    <xf numFmtId="0" fontId="3" fillId="0" borderId="1" xfId="0" applyFont="1" applyBorder="1"/>
    <xf numFmtId="164" fontId="0" fillId="2" borderId="0" xfId="0" applyNumberFormat="1" applyFill="1"/>
    <xf numFmtId="2" fontId="5" fillId="2" borderId="0" xfId="2" applyNumberFormat="1" applyFont="1" applyFill="1" applyBorder="1"/>
    <xf numFmtId="2" fontId="0" fillId="2" borderId="0" xfId="0" applyNumberFormat="1" applyFill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right"/>
    </xf>
    <xf numFmtId="166" fontId="0" fillId="0" borderId="0" xfId="3" applyNumberFormat="1" applyFont="1" applyBorder="1" applyAlignment="1">
      <alignment horizontal="right"/>
    </xf>
    <xf numFmtId="164" fontId="0" fillId="0" borderId="0" xfId="0" applyNumberFormat="1" applyBorder="1"/>
    <xf numFmtId="0" fontId="4" fillId="0" borderId="0" xfId="0" applyFont="1" applyBorder="1"/>
    <xf numFmtId="164" fontId="0" fillId="0" borderId="0" xfId="0" applyNumberFormat="1" applyAlignment="1">
      <alignment horizontal="center"/>
    </xf>
    <xf numFmtId="167" fontId="0" fillId="0" borderId="0" xfId="0" applyNumberFormat="1" applyFill="1" applyAlignment="1">
      <alignment horizontal="right"/>
    </xf>
    <xf numFmtId="167" fontId="0" fillId="0" borderId="0" xfId="3" applyNumberFormat="1" applyFont="1" applyFill="1" applyAlignment="1">
      <alignment horizontal="right"/>
    </xf>
    <xf numFmtId="167" fontId="0" fillId="0" borderId="1" xfId="3" applyNumberFormat="1" applyFont="1" applyFill="1" applyBorder="1"/>
    <xf numFmtId="167" fontId="0" fillId="0" borderId="1" xfId="3" applyNumberFormat="1" applyFont="1" applyFill="1" applyBorder="1" applyAlignment="1">
      <alignment horizontal="right"/>
    </xf>
    <xf numFmtId="167" fontId="0" fillId="2" borderId="0" xfId="3" applyNumberFormat="1" applyFont="1" applyFill="1"/>
    <xf numFmtId="167" fontId="0" fillId="2" borderId="0" xfId="3" applyNumberFormat="1" applyFont="1" applyFill="1" applyAlignment="1">
      <alignment horizontal="right"/>
    </xf>
    <xf numFmtId="167" fontId="2" fillId="2" borderId="0" xfId="3" applyNumberFormat="1" applyFont="1" applyFill="1"/>
    <xf numFmtId="164" fontId="4" fillId="0" borderId="0" xfId="0" applyNumberFormat="1" applyFont="1" applyFill="1" applyBorder="1" applyAlignment="1">
      <alignment horizontal="right" vertical="center" wrapText="1"/>
    </xf>
    <xf numFmtId="164" fontId="0" fillId="0" borderId="0" xfId="0" applyNumberFormat="1" applyAlignment="1">
      <alignment horizontal="right"/>
    </xf>
    <xf numFmtId="164" fontId="4" fillId="2" borderId="0" xfId="0" applyNumberFormat="1" applyFont="1" applyFill="1" applyBorder="1" applyAlignment="1">
      <alignment horizontal="right" vertical="center" wrapText="1"/>
    </xf>
    <xf numFmtId="164" fontId="0" fillId="0" borderId="0" xfId="0" applyNumberFormat="1" applyFill="1"/>
    <xf numFmtId="0" fontId="0" fillId="0" borderId="0" xfId="0" applyFill="1" applyBorder="1"/>
    <xf numFmtId="0" fontId="3" fillId="0" borderId="0" xfId="0" applyFont="1" applyFill="1" applyBorder="1"/>
    <xf numFmtId="164" fontId="0" fillId="0" borderId="0" xfId="0" applyNumberFormat="1" applyFill="1" applyBorder="1"/>
    <xf numFmtId="0" fontId="3" fillId="0" borderId="1" xfId="0" applyFont="1" applyFill="1" applyBorder="1"/>
    <xf numFmtId="164" fontId="0" fillId="0" borderId="1" xfId="0" applyNumberFormat="1" applyFill="1" applyBorder="1"/>
    <xf numFmtId="2" fontId="0" fillId="0" borderId="1" xfId="0" applyNumberFormat="1" applyFill="1" applyBorder="1"/>
    <xf numFmtId="167" fontId="0" fillId="0" borderId="0" xfId="0" applyNumberFormat="1"/>
    <xf numFmtId="167" fontId="0" fillId="0" borderId="0" xfId="0" applyNumberFormat="1" applyBorder="1"/>
    <xf numFmtId="165" fontId="0" fillId="2" borderId="0" xfId="3" applyNumberFormat="1" applyFont="1" applyFill="1" applyBorder="1" applyAlignment="1">
      <alignment horizontal="center" wrapText="1"/>
    </xf>
    <xf numFmtId="165" fontId="0" fillId="2" borderId="3" xfId="3" applyNumberFormat="1" applyFont="1" applyFill="1" applyBorder="1" applyAlignment="1">
      <alignment horizontal="center" wrapText="1"/>
    </xf>
    <xf numFmtId="165" fontId="3" fillId="2" borderId="0" xfId="3" applyNumberFormat="1" applyFont="1" applyFill="1" applyBorder="1" applyAlignment="1">
      <alignment horizontal="center" wrapText="1"/>
    </xf>
    <xf numFmtId="165" fontId="3" fillId="2" borderId="3" xfId="3" applyNumberFormat="1" applyFont="1" applyFill="1" applyBorder="1" applyAlignment="1">
      <alignment horizontal="center" wrapText="1"/>
    </xf>
    <xf numFmtId="165" fontId="3" fillId="2" borderId="0" xfId="3" applyNumberFormat="1" applyFont="1" applyFill="1" applyBorder="1" applyAlignment="1">
      <alignment horizontal="left" vertical="center" wrapText="1"/>
    </xf>
    <xf numFmtId="165" fontId="3" fillId="2" borderId="3" xfId="3" applyNumberFormat="1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center"/>
    </xf>
    <xf numFmtId="167" fontId="0" fillId="0" borderId="1" xfId="0" applyNumberFormat="1" applyBorder="1"/>
    <xf numFmtId="0" fontId="3" fillId="0" borderId="0" xfId="0" applyFont="1" applyAlignment="1">
      <alignment horizontal="left"/>
    </xf>
    <xf numFmtId="165" fontId="3" fillId="2" borderId="0" xfId="3" applyNumberFormat="1" applyFont="1" applyFill="1" applyBorder="1" applyAlignment="1">
      <alignment horizontal="center" vertical="center" wrapText="1"/>
    </xf>
    <xf numFmtId="165" fontId="3" fillId="2" borderId="3" xfId="3" applyNumberFormat="1" applyFont="1" applyFill="1" applyBorder="1" applyAlignment="1">
      <alignment horizontal="center" vertical="center" wrapText="1"/>
    </xf>
    <xf numFmtId="0" fontId="3" fillId="0" borderId="0" xfId="0" applyFont="1" applyBorder="1"/>
    <xf numFmtId="167" fontId="4" fillId="0" borderId="0" xfId="0" applyNumberFormat="1" applyFont="1"/>
    <xf numFmtId="167" fontId="4" fillId="0" borderId="0" xfId="0" applyNumberFormat="1" applyFont="1" applyBorder="1"/>
    <xf numFmtId="165" fontId="3" fillId="2" borderId="0" xfId="3" applyNumberFormat="1" applyFont="1" applyFill="1" applyBorder="1" applyAlignment="1">
      <alignment horizontal="center" vertical="center" wrapText="1"/>
    </xf>
    <xf numFmtId="165" fontId="3" fillId="2" borderId="3" xfId="3" applyNumberFormat="1" applyFont="1" applyFill="1" applyBorder="1" applyAlignment="1">
      <alignment horizontal="center" vertical="center" wrapText="1"/>
    </xf>
    <xf numFmtId="165" fontId="3" fillId="2" borderId="0" xfId="3" applyNumberFormat="1" applyFont="1" applyFill="1" applyBorder="1" applyAlignment="1">
      <alignment vertical="center" wrapText="1"/>
    </xf>
    <xf numFmtId="165" fontId="3" fillId="2" borderId="3" xfId="3" applyNumberFormat="1" applyFont="1" applyFill="1" applyBorder="1" applyAlignment="1">
      <alignment vertical="center" wrapText="1"/>
    </xf>
    <xf numFmtId="165" fontId="3" fillId="0" borderId="0" xfId="3" applyNumberFormat="1" applyFont="1" applyFill="1" applyBorder="1" applyAlignment="1">
      <alignment wrapText="1"/>
    </xf>
  </cellXfs>
  <cellStyles count="4">
    <cellStyle name="Millares" xfId="3" builtinId="3"/>
    <cellStyle name="Normal" xfId="0" builtinId="0"/>
    <cellStyle name="Normal 2 2" xfId="2"/>
    <cellStyle name="Porcentaj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PIB Real, tasas de cambio en %, 1911-1920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Data1!$P$30</c:f>
              <c:strCache>
                <c:ptCount val="1"/>
                <c:pt idx="0">
                  <c:v>Maddison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Data1!$O$31:$O$40</c:f>
              <c:numCache>
                <c:formatCode>General</c:formatCode>
                <c:ptCount val="10"/>
                <c:pt idx="0">
                  <c:v>1911</c:v>
                </c:pt>
                <c:pt idx="1">
                  <c:v>1912</c:v>
                </c:pt>
                <c:pt idx="2">
                  <c:v>1913</c:v>
                </c:pt>
                <c:pt idx="3">
                  <c:v>1914</c:v>
                </c:pt>
                <c:pt idx="4">
                  <c:v>1915</c:v>
                </c:pt>
                <c:pt idx="5">
                  <c:v>1916</c:v>
                </c:pt>
                <c:pt idx="6">
                  <c:v>1917</c:v>
                </c:pt>
                <c:pt idx="7">
                  <c:v>1918</c:v>
                </c:pt>
                <c:pt idx="8">
                  <c:v>1919</c:v>
                </c:pt>
                <c:pt idx="9">
                  <c:v>1920</c:v>
                </c:pt>
              </c:numCache>
            </c:numRef>
          </c:cat>
          <c:val>
            <c:numRef>
              <c:f>Data1!$P$31:$P$40</c:f>
              <c:numCache>
                <c:formatCode>#,##0.0</c:formatCode>
                <c:ptCount val="10"/>
                <c:pt idx="0">
                  <c:v>-4.081845238095239</c:v>
                </c:pt>
                <c:pt idx="1">
                  <c:v>-0.94984253067936786</c:v>
                </c:pt>
                <c:pt idx="2">
                  <c:v>-6.0224206340504622</c:v>
                </c:pt>
                <c:pt idx="3">
                  <c:v>8.2800331201315913E-2</c:v>
                </c:pt>
                <c:pt idx="4">
                  <c:v>-1.5108217495450327</c:v>
                </c:pt>
                <c:pt idx="5">
                  <c:v>7.6125000422710087</c:v>
                </c:pt>
                <c:pt idx="6">
                  <c:v>4.1555894941267324</c:v>
                </c:pt>
                <c:pt idx="7">
                  <c:v>3.8943296947315797</c:v>
                </c:pt>
                <c:pt idx="8">
                  <c:v>3.8731408645067189</c:v>
                </c:pt>
                <c:pt idx="9">
                  <c:v>6.3063108398899503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Data1!$Q$30</c:f>
              <c:strCache>
                <c:ptCount val="1"/>
                <c:pt idx="0">
                  <c:v>Heath</c:v>
                </c:pt>
              </c:strCache>
            </c:strRef>
          </c:tx>
          <c:spPr>
            <a:ln w="28575" cap="rnd">
              <a:solidFill>
                <a:schemeClr val="dk1">
                  <a:tint val="5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Data1!$O$31:$O$40</c:f>
              <c:numCache>
                <c:formatCode>General</c:formatCode>
                <c:ptCount val="10"/>
                <c:pt idx="0">
                  <c:v>1911</c:v>
                </c:pt>
                <c:pt idx="1">
                  <c:v>1912</c:v>
                </c:pt>
                <c:pt idx="2">
                  <c:v>1913</c:v>
                </c:pt>
                <c:pt idx="3">
                  <c:v>1914</c:v>
                </c:pt>
                <c:pt idx="4">
                  <c:v>1915</c:v>
                </c:pt>
                <c:pt idx="5">
                  <c:v>1916</c:v>
                </c:pt>
                <c:pt idx="6">
                  <c:v>1917</c:v>
                </c:pt>
                <c:pt idx="7">
                  <c:v>1918</c:v>
                </c:pt>
                <c:pt idx="8">
                  <c:v>1919</c:v>
                </c:pt>
                <c:pt idx="9">
                  <c:v>1920</c:v>
                </c:pt>
              </c:numCache>
            </c:numRef>
          </c:cat>
          <c:val>
            <c:numRef>
              <c:f>Data1!$Q$31:$Q$40</c:f>
              <c:numCache>
                <c:formatCode>#,##0.0</c:formatCode>
                <c:ptCount val="10"/>
                <c:pt idx="0">
                  <c:v>-0.9000000000000008</c:v>
                </c:pt>
                <c:pt idx="1">
                  <c:v>-3.5000000000000031</c:v>
                </c:pt>
                <c:pt idx="2">
                  <c:v>-0.60000000000000053</c:v>
                </c:pt>
                <c:pt idx="3">
                  <c:v>-9.9999999999999982</c:v>
                </c:pt>
                <c:pt idx="4">
                  <c:v>9.9999999999988987E-2</c:v>
                </c:pt>
                <c:pt idx="5">
                  <c:v>3.400000000000003</c:v>
                </c:pt>
                <c:pt idx="6">
                  <c:v>2.6999999999999913</c:v>
                </c:pt>
                <c:pt idx="7">
                  <c:v>3.499999999999992</c:v>
                </c:pt>
                <c:pt idx="8">
                  <c:v>3.2999999999999918</c:v>
                </c:pt>
                <c:pt idx="9">
                  <c:v>4.0999999999999925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Data1!$R$30</c:f>
              <c:strCache>
                <c:ptCount val="1"/>
                <c:pt idx="0">
                  <c:v>Martín</c:v>
                </c:pt>
              </c:strCache>
            </c:strRef>
          </c:tx>
          <c:spPr>
            <a:ln w="28575" cap="rnd">
              <a:solidFill>
                <a:schemeClr val="dk1">
                  <a:tint val="7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Data1!$O$31:$O$40</c:f>
              <c:numCache>
                <c:formatCode>General</c:formatCode>
                <c:ptCount val="10"/>
                <c:pt idx="0">
                  <c:v>1911</c:v>
                </c:pt>
                <c:pt idx="1">
                  <c:v>1912</c:v>
                </c:pt>
                <c:pt idx="2">
                  <c:v>1913</c:v>
                </c:pt>
                <c:pt idx="3">
                  <c:v>1914</c:v>
                </c:pt>
                <c:pt idx="4">
                  <c:v>1915</c:v>
                </c:pt>
                <c:pt idx="5">
                  <c:v>1916</c:v>
                </c:pt>
                <c:pt idx="6">
                  <c:v>1917</c:v>
                </c:pt>
                <c:pt idx="7">
                  <c:v>1918</c:v>
                </c:pt>
                <c:pt idx="8">
                  <c:v>1919</c:v>
                </c:pt>
                <c:pt idx="9">
                  <c:v>1920</c:v>
                </c:pt>
              </c:numCache>
            </c:numRef>
          </c:cat>
          <c:val>
            <c:numRef>
              <c:f>Data1!$R$31:$R$40</c:f>
              <c:numCache>
                <c:formatCode>#,##0.0</c:formatCode>
                <c:ptCount val="10"/>
                <c:pt idx="0">
                  <c:v>1.7</c:v>
                </c:pt>
                <c:pt idx="1">
                  <c:v>1.7</c:v>
                </c:pt>
                <c:pt idx="2">
                  <c:v>-0.1</c:v>
                </c:pt>
                <c:pt idx="3">
                  <c:v>-4</c:v>
                </c:pt>
                <c:pt idx="4">
                  <c:v>-3.5</c:v>
                </c:pt>
                <c:pt idx="5">
                  <c:v>-4.5</c:v>
                </c:pt>
                <c:pt idx="6">
                  <c:v>6</c:v>
                </c:pt>
                <c:pt idx="7">
                  <c:v>3</c:v>
                </c:pt>
                <c:pt idx="8">
                  <c:v>2.5</c:v>
                </c:pt>
                <c:pt idx="9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68302160"/>
        <c:axId val="468302704"/>
      </c:lineChart>
      <c:catAx>
        <c:axId val="468302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8302704"/>
        <c:crosses val="autoZero"/>
        <c:auto val="1"/>
        <c:lblAlgn val="ctr"/>
        <c:lblOffset val="100"/>
        <c:noMultiLvlLbl val="0"/>
      </c:catAx>
      <c:valAx>
        <c:axId val="468302704"/>
        <c:scaling>
          <c:orientation val="minMax"/>
          <c:max val="8"/>
          <c:min val="-1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Tasa de cambio en %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83021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4761</xdr:colOff>
      <xdr:row>4</xdr:row>
      <xdr:rowOff>200025</xdr:rowOff>
    </xdr:from>
    <xdr:to>
      <xdr:col>19</xdr:col>
      <xdr:colOff>828674</xdr:colOff>
      <xdr:row>20</xdr:row>
      <xdr:rowOff>171450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0.455</cdr:x>
      <cdr:y>0.16467</cdr:y>
    </cdr:from>
    <cdr:to>
      <cdr:x>0.59462</cdr:x>
      <cdr:y>0.23952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2576514" y="523874"/>
          <a:ext cx="790575" cy="2381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100"/>
            <a:t>Maddison</a:t>
          </a:r>
        </a:p>
      </cdr:txBody>
    </cdr:sp>
  </cdr:relSizeAnchor>
  <cdr:relSizeAnchor xmlns:cdr="http://schemas.openxmlformats.org/drawingml/2006/chartDrawing">
    <cdr:from>
      <cdr:x>0.60135</cdr:x>
      <cdr:y>0.56587</cdr:y>
    </cdr:from>
    <cdr:to>
      <cdr:x>0.71741</cdr:x>
      <cdr:y>0.6497</cdr:y>
    </cdr:to>
    <cdr:sp macro="" textlink="">
      <cdr:nvSpPr>
        <cdr:cNvPr id="3" name="CuadroTexto 2"/>
        <cdr:cNvSpPr txBox="1"/>
      </cdr:nvSpPr>
      <cdr:spPr>
        <a:xfrm xmlns:a="http://schemas.openxmlformats.org/drawingml/2006/main">
          <a:off x="3405189" y="1800225"/>
          <a:ext cx="657225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100"/>
            <a:t>Martín</a:t>
          </a:r>
        </a:p>
      </cdr:txBody>
    </cdr:sp>
  </cdr:relSizeAnchor>
  <cdr:relSizeAnchor xmlns:cdr="http://schemas.openxmlformats.org/drawingml/2006/chartDrawing">
    <cdr:from>
      <cdr:x>0.45641</cdr:x>
      <cdr:y>0.72255</cdr:y>
    </cdr:from>
    <cdr:to>
      <cdr:x>0.57247</cdr:x>
      <cdr:y>0.80639</cdr:y>
    </cdr:to>
    <cdr:sp macro="" textlink="">
      <cdr:nvSpPr>
        <cdr:cNvPr id="5" name="CuadroTexto 1"/>
        <cdr:cNvSpPr txBox="1"/>
      </cdr:nvSpPr>
      <cdr:spPr>
        <a:xfrm xmlns:a="http://schemas.openxmlformats.org/drawingml/2006/main">
          <a:off x="2584450" y="2298700"/>
          <a:ext cx="657225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/>
            <a:t>Heath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57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D8" sqref="D8"/>
    </sheetView>
  </sheetViews>
  <sheetFormatPr baseColWidth="10" defaultRowHeight="15.75" x14ac:dyDescent="0.25"/>
  <cols>
    <col min="10" max="10" width="12" customWidth="1"/>
    <col min="11" max="11" width="11.875" customWidth="1"/>
    <col min="15" max="15" width="17.625" customWidth="1"/>
    <col min="16" max="16" width="10.25" customWidth="1"/>
    <col min="17" max="17" width="12.5" customWidth="1"/>
    <col min="18" max="18" width="12.125" customWidth="1"/>
    <col min="23" max="23" width="12" customWidth="1"/>
    <col min="24" max="24" width="15" customWidth="1"/>
  </cols>
  <sheetData>
    <row r="1" spans="1:14" x14ac:dyDescent="0.25"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ht="15.75" customHeight="1" x14ac:dyDescent="0.25">
      <c r="B2" s="54" t="s">
        <v>4</v>
      </c>
      <c r="C2" s="54" t="s">
        <v>6</v>
      </c>
      <c r="D2" s="54" t="s">
        <v>5</v>
      </c>
      <c r="E2" s="54" t="s">
        <v>7</v>
      </c>
      <c r="F2" s="54" t="s">
        <v>11</v>
      </c>
      <c r="G2" s="54" t="s">
        <v>8</v>
      </c>
      <c r="H2" s="54" t="s">
        <v>25</v>
      </c>
      <c r="I2" s="54" t="s">
        <v>26</v>
      </c>
      <c r="J2" s="54" t="s">
        <v>21</v>
      </c>
      <c r="K2" s="54" t="s">
        <v>22</v>
      </c>
      <c r="L2" s="54" t="s">
        <v>9</v>
      </c>
      <c r="M2" s="54" t="s">
        <v>10</v>
      </c>
      <c r="N2" s="17"/>
    </row>
    <row r="3" spans="1:14" x14ac:dyDescent="0.25"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17"/>
    </row>
    <row r="4" spans="1:14" ht="16.5" thickBot="1" x14ac:dyDescent="0.3"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17"/>
    </row>
    <row r="5" spans="1:14" ht="16.5" thickTop="1" x14ac:dyDescent="0.25">
      <c r="A5">
        <v>1885</v>
      </c>
      <c r="B5" s="14" t="s">
        <v>1</v>
      </c>
      <c r="C5" s="14" t="s">
        <v>1</v>
      </c>
      <c r="D5" s="14" t="s">
        <v>1</v>
      </c>
      <c r="E5" s="14" t="s">
        <v>1</v>
      </c>
      <c r="F5" s="14" t="s">
        <v>1</v>
      </c>
      <c r="G5" s="14" t="s">
        <v>1</v>
      </c>
      <c r="H5" s="14" t="s">
        <v>1</v>
      </c>
      <c r="I5" s="14" t="s">
        <v>1</v>
      </c>
      <c r="J5" s="14" t="s">
        <v>1</v>
      </c>
      <c r="K5" s="14" t="s">
        <v>1</v>
      </c>
      <c r="L5" s="14" t="s">
        <v>1</v>
      </c>
      <c r="M5" s="14" t="s">
        <v>1</v>
      </c>
      <c r="N5" s="17"/>
    </row>
    <row r="6" spans="1:14" x14ac:dyDescent="0.25">
      <c r="A6">
        <v>1886</v>
      </c>
      <c r="B6" s="14" t="s">
        <v>1</v>
      </c>
      <c r="C6" s="14" t="s">
        <v>1</v>
      </c>
      <c r="D6" s="14" t="s">
        <v>1</v>
      </c>
      <c r="E6" s="14" t="s">
        <v>1</v>
      </c>
      <c r="F6" s="14" t="s">
        <v>1</v>
      </c>
      <c r="G6" s="14" t="s">
        <v>1</v>
      </c>
      <c r="H6" s="14" t="s">
        <v>1</v>
      </c>
      <c r="I6" s="14" t="s">
        <v>1</v>
      </c>
      <c r="J6" s="14" t="s">
        <v>1</v>
      </c>
      <c r="K6" s="14" t="s">
        <v>1</v>
      </c>
      <c r="L6" s="14" t="s">
        <v>1</v>
      </c>
      <c r="M6" s="14" t="s">
        <v>1</v>
      </c>
      <c r="N6" s="17"/>
    </row>
    <row r="7" spans="1:14" x14ac:dyDescent="0.25">
      <c r="A7">
        <v>1887</v>
      </c>
      <c r="B7" s="14" t="s">
        <v>1</v>
      </c>
      <c r="C7" s="14" t="s">
        <v>1</v>
      </c>
      <c r="D7" s="14" t="s">
        <v>1</v>
      </c>
      <c r="E7" s="14" t="s">
        <v>1</v>
      </c>
      <c r="F7" s="14" t="s">
        <v>1</v>
      </c>
      <c r="G7" s="14" t="s">
        <v>1</v>
      </c>
      <c r="H7" s="14" t="s">
        <v>1</v>
      </c>
      <c r="I7" s="14" t="s">
        <v>1</v>
      </c>
      <c r="J7" s="14" t="s">
        <v>1</v>
      </c>
      <c r="K7" s="14" t="s">
        <v>1</v>
      </c>
      <c r="L7" s="14" t="s">
        <v>1</v>
      </c>
      <c r="M7" s="14" t="s">
        <v>1</v>
      </c>
      <c r="N7" s="17"/>
    </row>
    <row r="8" spans="1:14" x14ac:dyDescent="0.25">
      <c r="A8">
        <v>1888</v>
      </c>
      <c r="B8" s="21" t="s">
        <v>1</v>
      </c>
      <c r="C8" s="21" t="s">
        <v>1</v>
      </c>
      <c r="D8" s="21" t="s">
        <v>1</v>
      </c>
      <c r="E8" s="21" t="s">
        <v>1</v>
      </c>
      <c r="F8" s="21" t="s">
        <v>1</v>
      </c>
      <c r="G8" s="21" t="s">
        <v>1</v>
      </c>
      <c r="H8" s="21" t="s">
        <v>1</v>
      </c>
      <c r="I8" s="21" t="s">
        <v>1</v>
      </c>
      <c r="J8" s="21" t="s">
        <v>1</v>
      </c>
      <c r="K8" s="21" t="s">
        <v>1</v>
      </c>
      <c r="L8" s="21" t="s">
        <v>1</v>
      </c>
      <c r="M8" s="21" t="s">
        <v>1</v>
      </c>
      <c r="N8" s="17"/>
    </row>
    <row r="9" spans="1:14" x14ac:dyDescent="0.25">
      <c r="A9">
        <v>1889</v>
      </c>
      <c r="B9" s="21" t="s">
        <v>1</v>
      </c>
      <c r="C9" s="21" t="s">
        <v>1</v>
      </c>
      <c r="D9" s="21" t="s">
        <v>1</v>
      </c>
      <c r="E9" s="21" t="s">
        <v>1</v>
      </c>
      <c r="F9" s="21" t="s">
        <v>1</v>
      </c>
      <c r="G9" s="21" t="s">
        <v>1</v>
      </c>
      <c r="H9" s="21" t="s">
        <v>1</v>
      </c>
      <c r="I9" s="21" t="s">
        <v>1</v>
      </c>
      <c r="J9" s="21" t="s">
        <v>1</v>
      </c>
      <c r="K9" s="21" t="s">
        <v>1</v>
      </c>
      <c r="L9" s="21" t="s">
        <v>1</v>
      </c>
      <c r="M9" s="21" t="s">
        <v>1</v>
      </c>
      <c r="N9" s="17"/>
    </row>
    <row r="10" spans="1:14" x14ac:dyDescent="0.25">
      <c r="A10">
        <v>1890</v>
      </c>
      <c r="B10" s="21" t="s">
        <v>1</v>
      </c>
      <c r="C10" s="21" t="s">
        <v>1</v>
      </c>
      <c r="D10" s="21" t="s">
        <v>1</v>
      </c>
      <c r="E10" s="21" t="s">
        <v>1</v>
      </c>
      <c r="F10" s="21" t="s">
        <v>1</v>
      </c>
      <c r="G10" s="21" t="s">
        <v>1</v>
      </c>
      <c r="H10" s="21" t="s">
        <v>1</v>
      </c>
      <c r="I10" s="21" t="s">
        <v>1</v>
      </c>
      <c r="J10" s="21" t="s">
        <v>1</v>
      </c>
      <c r="K10" s="21" t="s">
        <v>1</v>
      </c>
      <c r="L10" s="21" t="s">
        <v>1</v>
      </c>
      <c r="M10" s="21" t="s">
        <v>1</v>
      </c>
      <c r="N10" s="17"/>
    </row>
    <row r="11" spans="1:14" x14ac:dyDescent="0.25">
      <c r="A11">
        <v>1891</v>
      </c>
      <c r="B11" s="21" t="s">
        <v>1</v>
      </c>
      <c r="C11" s="21" t="s">
        <v>1</v>
      </c>
      <c r="D11" s="21" t="s">
        <v>1</v>
      </c>
      <c r="E11" s="21" t="s">
        <v>1</v>
      </c>
      <c r="F11" s="21" t="s">
        <v>1</v>
      </c>
      <c r="G11" s="21" t="s">
        <v>1</v>
      </c>
      <c r="H11" s="21" t="s">
        <v>1</v>
      </c>
      <c r="I11" s="21" t="s">
        <v>1</v>
      </c>
      <c r="J11" s="21" t="s">
        <v>1</v>
      </c>
      <c r="K11" s="21" t="s">
        <v>1</v>
      </c>
      <c r="L11" s="21" t="s">
        <v>1</v>
      </c>
      <c r="M11" s="21" t="s">
        <v>1</v>
      </c>
      <c r="N11" s="17"/>
    </row>
    <row r="12" spans="1:14" x14ac:dyDescent="0.25">
      <c r="A12">
        <v>1892</v>
      </c>
      <c r="B12" s="21" t="s">
        <v>1</v>
      </c>
      <c r="C12" s="21" t="s">
        <v>1</v>
      </c>
      <c r="D12" s="21" t="s">
        <v>1</v>
      </c>
      <c r="E12" s="21" t="s">
        <v>1</v>
      </c>
      <c r="F12" s="21" t="s">
        <v>1</v>
      </c>
      <c r="G12" s="21" t="s">
        <v>1</v>
      </c>
      <c r="H12" s="21" t="s">
        <v>1</v>
      </c>
      <c r="I12" s="21" t="s">
        <v>1</v>
      </c>
      <c r="J12" s="21" t="s">
        <v>1</v>
      </c>
      <c r="K12" s="21" t="s">
        <v>1</v>
      </c>
      <c r="L12" s="21" t="s">
        <v>1</v>
      </c>
      <c r="M12" s="21" t="s">
        <v>1</v>
      </c>
      <c r="N12" s="17"/>
    </row>
    <row r="13" spans="1:14" x14ac:dyDescent="0.25">
      <c r="A13">
        <v>1893</v>
      </c>
      <c r="B13" s="21" t="s">
        <v>1</v>
      </c>
      <c r="C13" s="21" t="s">
        <v>1</v>
      </c>
      <c r="D13" s="21" t="s">
        <v>1</v>
      </c>
      <c r="E13" s="21" t="s">
        <v>1</v>
      </c>
      <c r="F13" s="21" t="s">
        <v>1</v>
      </c>
      <c r="G13" s="21" t="s">
        <v>1</v>
      </c>
      <c r="H13" s="21" t="s">
        <v>1</v>
      </c>
      <c r="I13" s="21" t="s">
        <v>1</v>
      </c>
      <c r="J13" s="21" t="s">
        <v>1</v>
      </c>
      <c r="K13" s="21" t="s">
        <v>1</v>
      </c>
      <c r="L13" s="21" t="s">
        <v>1</v>
      </c>
      <c r="M13" s="21" t="s">
        <v>1</v>
      </c>
      <c r="N13" s="17"/>
    </row>
    <row r="14" spans="1:14" x14ac:dyDescent="0.25">
      <c r="A14">
        <v>1894</v>
      </c>
      <c r="B14" s="21" t="s">
        <v>1</v>
      </c>
      <c r="C14" s="21" t="s">
        <v>1</v>
      </c>
      <c r="D14" s="21" t="s">
        <v>1</v>
      </c>
      <c r="E14" s="21" t="s">
        <v>1</v>
      </c>
      <c r="F14" s="21" t="s">
        <v>1</v>
      </c>
      <c r="G14" s="21" t="s">
        <v>1</v>
      </c>
      <c r="H14" s="21" t="s">
        <v>1</v>
      </c>
      <c r="I14" s="21" t="s">
        <v>1</v>
      </c>
      <c r="J14" s="21" t="s">
        <v>1</v>
      </c>
      <c r="K14" s="21" t="s">
        <v>1</v>
      </c>
      <c r="L14" s="21" t="s">
        <v>1</v>
      </c>
      <c r="M14" s="21" t="s">
        <v>1</v>
      </c>
      <c r="N14" s="17"/>
    </row>
    <row r="15" spans="1:14" x14ac:dyDescent="0.25">
      <c r="A15">
        <v>1895</v>
      </c>
      <c r="B15" s="19">
        <v>1757</v>
      </c>
      <c r="C15" s="21" t="s">
        <v>1</v>
      </c>
      <c r="D15" s="19">
        <v>12663</v>
      </c>
      <c r="E15" s="21" t="s">
        <v>1</v>
      </c>
      <c r="F15" s="20">
        <v>100</v>
      </c>
      <c r="G15" s="22" t="s">
        <v>1</v>
      </c>
      <c r="H15" s="35">
        <v>100</v>
      </c>
      <c r="I15" s="21" t="s">
        <v>1</v>
      </c>
      <c r="J15" s="20">
        <v>100</v>
      </c>
      <c r="K15" s="21" t="s">
        <v>1</v>
      </c>
      <c r="L15" s="20">
        <v>100</v>
      </c>
      <c r="M15" s="22" t="s">
        <v>1</v>
      </c>
      <c r="N15" s="17"/>
    </row>
    <row r="16" spans="1:14" x14ac:dyDescent="0.25">
      <c r="A16">
        <v>1896</v>
      </c>
      <c r="B16" s="19">
        <v>1785</v>
      </c>
      <c r="C16" s="19">
        <f>((B16/B15)-1)*100</f>
        <v>1.5936254980079667</v>
      </c>
      <c r="D16" s="19">
        <v>12822</v>
      </c>
      <c r="E16" s="19">
        <f>((D16/D15)-1)*100</f>
        <v>1.255626628760953</v>
      </c>
      <c r="F16" s="20">
        <f>F15*(1+(G16/100))</f>
        <v>102.86926211288463</v>
      </c>
      <c r="G16" s="20">
        <f>(((1+(C16/100))*(1+(E16/100)))-1)*100</f>
        <v>2.8692621128846296</v>
      </c>
      <c r="H16" s="20">
        <f>H15*(1+(I16/100))</f>
        <v>102.4</v>
      </c>
      <c r="I16" s="36">
        <v>2.4000000000000021</v>
      </c>
      <c r="J16" s="20">
        <f>J15*(1+(K16/100))</f>
        <v>103.09368615624088</v>
      </c>
      <c r="K16" s="20">
        <v>3.0936861562408824</v>
      </c>
      <c r="L16" s="20">
        <f>L15*(1+(M16/100))</f>
        <v>103.16901408450705</v>
      </c>
      <c r="M16" s="20">
        <v>3.1690140845070491</v>
      </c>
      <c r="N16" s="18"/>
    </row>
    <row r="17" spans="1:24" x14ac:dyDescent="0.25">
      <c r="A17">
        <v>1897</v>
      </c>
      <c r="B17" s="19">
        <v>1878</v>
      </c>
      <c r="C17" s="19">
        <f t="shared" ref="C17:C80" si="0">((B17/B16)-1)*100</f>
        <v>5.2100840336134491</v>
      </c>
      <c r="D17" s="19">
        <v>13014</v>
      </c>
      <c r="E17" s="19">
        <f t="shared" ref="E17:E80" si="1">((D17/D16)-1)*100</f>
        <v>1.4974262985493647</v>
      </c>
      <c r="F17" s="20">
        <f t="shared" ref="F17:F80" si="2">F16*(1+(G17/100))</f>
        <v>109.84948418327906</v>
      </c>
      <c r="G17" s="20">
        <f t="shared" ref="G17:G80" si="3">(((1+(C17/100))*(1+(E17/100)))-1)*100</f>
        <v>6.7855275006586613</v>
      </c>
      <c r="H17" s="20">
        <f t="shared" ref="H17:H80" si="4">H16*(1+(I17/100))</f>
        <v>109.36320000000001</v>
      </c>
      <c r="I17" s="36">
        <v>6.800000000000006</v>
      </c>
      <c r="J17" s="20">
        <f t="shared" ref="J17:J29" si="5">J16*(1+(K17/100))</f>
        <v>110.00745857249407</v>
      </c>
      <c r="K17" s="20">
        <v>6.7063005253058972</v>
      </c>
      <c r="L17" s="20">
        <f t="shared" ref="L17:L80" si="6">L16*(1+(M17/100))</f>
        <v>138.26291079812208</v>
      </c>
      <c r="M17" s="20">
        <v>34.015927189988624</v>
      </c>
      <c r="N17" s="18"/>
    </row>
    <row r="18" spans="1:24" x14ac:dyDescent="0.25">
      <c r="A18">
        <v>1898</v>
      </c>
      <c r="B18" s="19">
        <v>1959</v>
      </c>
      <c r="C18" s="19">
        <f t="shared" si="0"/>
        <v>4.3130990415335413</v>
      </c>
      <c r="D18" s="19">
        <v>13209</v>
      </c>
      <c r="E18" s="19">
        <f t="shared" si="1"/>
        <v>1.4983863531581321</v>
      </c>
      <c r="F18" s="20">
        <f t="shared" si="2"/>
        <v>116.30436321522721</v>
      </c>
      <c r="G18" s="20">
        <f t="shared" si="3"/>
        <v>5.8761122821282097</v>
      </c>
      <c r="H18" s="20">
        <f t="shared" si="4"/>
        <v>115.92499200000002</v>
      </c>
      <c r="I18" s="36">
        <v>6.0000000000000053</v>
      </c>
      <c r="J18" s="20">
        <f t="shared" si="5"/>
        <v>116.36021662288807</v>
      </c>
      <c r="K18" s="20">
        <v>5.7748430268549367</v>
      </c>
      <c r="L18" s="20">
        <f t="shared" si="6"/>
        <v>137.20657276995306</v>
      </c>
      <c r="M18" s="20">
        <v>-0.76400679117147874</v>
      </c>
      <c r="N18" s="18"/>
    </row>
    <row r="19" spans="1:24" x14ac:dyDescent="0.25">
      <c r="A19">
        <v>1899</v>
      </c>
      <c r="B19" s="19">
        <v>1835</v>
      </c>
      <c r="C19" s="19">
        <f t="shared" si="0"/>
        <v>-6.3297600816743183</v>
      </c>
      <c r="D19" s="19">
        <v>13406</v>
      </c>
      <c r="E19" s="19">
        <f t="shared" si="1"/>
        <v>1.4914073737603228</v>
      </c>
      <c r="F19" s="20">
        <f t="shared" si="2"/>
        <v>110.56735367169539</v>
      </c>
      <c r="G19" s="20">
        <f t="shared" si="3"/>
        <v>-4.9327552165134181</v>
      </c>
      <c r="H19" s="20">
        <f t="shared" si="4"/>
        <v>110.12874240000001</v>
      </c>
      <c r="I19" s="36">
        <v>-5.0000000000000044</v>
      </c>
      <c r="J19" s="20">
        <f t="shared" si="5"/>
        <v>110.73061581865939</v>
      </c>
      <c r="K19" s="20">
        <v>-4.8380803745610601</v>
      </c>
      <c r="L19" s="20">
        <f t="shared" si="6"/>
        <v>139.08450704225353</v>
      </c>
      <c r="M19" s="20">
        <v>1.3686911890504749</v>
      </c>
      <c r="N19" s="18"/>
    </row>
    <row r="20" spans="1:24" x14ac:dyDescent="0.25">
      <c r="A20">
        <v>1900</v>
      </c>
      <c r="B20" s="19">
        <v>1822</v>
      </c>
      <c r="C20" s="19">
        <f t="shared" si="0"/>
        <v>-0.70844686648501298</v>
      </c>
      <c r="D20" s="19">
        <v>13607</v>
      </c>
      <c r="E20" s="19">
        <f t="shared" si="1"/>
        <v>1.4993286588094845</v>
      </c>
      <c r="F20" s="20">
        <f t="shared" si="2"/>
        <v>111.43006633454226</v>
      </c>
      <c r="G20" s="20">
        <f t="shared" si="3"/>
        <v>0.780259845422826</v>
      </c>
      <c r="H20" s="20">
        <f t="shared" si="4"/>
        <v>110.34899988480001</v>
      </c>
      <c r="I20" s="36">
        <v>0.20000000000000018</v>
      </c>
      <c r="J20" s="20">
        <f t="shared" si="5"/>
        <v>111.59970165710021</v>
      </c>
      <c r="K20" s="20">
        <v>0.78486499150705047</v>
      </c>
      <c r="L20" s="20">
        <f t="shared" si="6"/>
        <v>154.57746478873239</v>
      </c>
      <c r="M20" s="20">
        <v>11.139240506329106</v>
      </c>
      <c r="N20" s="18"/>
    </row>
    <row r="21" spans="1:24" x14ac:dyDescent="0.25">
      <c r="A21">
        <v>1901</v>
      </c>
      <c r="B21" s="19">
        <v>1957</v>
      </c>
      <c r="C21" s="19">
        <f t="shared" si="0"/>
        <v>7.4094401756311656</v>
      </c>
      <c r="D21" s="19">
        <v>13755</v>
      </c>
      <c r="E21" s="19">
        <f t="shared" si="1"/>
        <v>1.0876754611596873</v>
      </c>
      <c r="F21" s="20">
        <f t="shared" si="2"/>
        <v>120.9882101539353</v>
      </c>
      <c r="G21" s="20">
        <f t="shared" si="3"/>
        <v>8.5777062993904973</v>
      </c>
      <c r="H21" s="20">
        <f t="shared" si="4"/>
        <v>119.39761787535362</v>
      </c>
      <c r="I21" s="36">
        <v>8.2000000000000064</v>
      </c>
      <c r="J21" s="20">
        <f t="shared" si="5"/>
        <v>121.18883159840448</v>
      </c>
      <c r="K21" s="20">
        <v>8.5924333120241734</v>
      </c>
      <c r="L21" s="20">
        <f t="shared" si="6"/>
        <v>208.21596244131453</v>
      </c>
      <c r="M21" s="20">
        <v>34.700075930144259</v>
      </c>
      <c r="N21" s="18"/>
    </row>
    <row r="22" spans="1:24" x14ac:dyDescent="0.25">
      <c r="A22">
        <v>1902</v>
      </c>
      <c r="B22" s="19">
        <v>1796</v>
      </c>
      <c r="C22" s="19">
        <f t="shared" si="0"/>
        <v>-8.22687787429739</v>
      </c>
      <c r="D22" s="19">
        <v>13904</v>
      </c>
      <c r="E22" s="19">
        <f t="shared" si="1"/>
        <v>1.0832424572882582</v>
      </c>
      <c r="F22" s="20">
        <f t="shared" si="2"/>
        <v>112.23743241854167</v>
      </c>
      <c r="G22" s="20">
        <f t="shared" si="3"/>
        <v>-7.2327524510527708</v>
      </c>
      <c r="H22" s="20">
        <f t="shared" si="4"/>
        <v>111.87556794920634</v>
      </c>
      <c r="I22" s="36">
        <v>-6.2999999999999945</v>
      </c>
      <c r="J22" s="20">
        <f t="shared" si="5"/>
        <v>112.54661607808798</v>
      </c>
      <c r="K22" s="20">
        <v>-7.1311979877445086</v>
      </c>
      <c r="L22" s="20">
        <f t="shared" si="6"/>
        <v>196.24413145539904</v>
      </c>
      <c r="M22" s="20">
        <v>-5.7497181510710256</v>
      </c>
      <c r="N22" s="18"/>
    </row>
    <row r="23" spans="1:24" x14ac:dyDescent="0.25">
      <c r="A23">
        <v>1903</v>
      </c>
      <c r="B23" s="19">
        <v>1978</v>
      </c>
      <c r="C23" s="19">
        <f t="shared" si="0"/>
        <v>10.133630289532292</v>
      </c>
      <c r="D23" s="19">
        <v>14055</v>
      </c>
      <c r="E23" s="19">
        <f t="shared" si="1"/>
        <v>1.0860184119677818</v>
      </c>
      <c r="F23" s="20">
        <f t="shared" si="2"/>
        <v>124.9535988108351</v>
      </c>
      <c r="G23" s="20">
        <f t="shared" si="3"/>
        <v>11.329701792245128</v>
      </c>
      <c r="H23" s="20">
        <f t="shared" si="4"/>
        <v>123.51062701592382</v>
      </c>
      <c r="I23" s="36">
        <v>10.400000000000009</v>
      </c>
      <c r="J23" s="20">
        <f t="shared" si="5"/>
        <v>125.15160359308619</v>
      </c>
      <c r="K23" s="20">
        <v>11.199792543076125</v>
      </c>
      <c r="L23" s="20">
        <f t="shared" si="6"/>
        <v>218.19248826291079</v>
      </c>
      <c r="M23" s="20">
        <v>11.184210526315796</v>
      </c>
      <c r="N23" s="18"/>
    </row>
    <row r="24" spans="1:24" x14ac:dyDescent="0.25">
      <c r="A24">
        <v>1904</v>
      </c>
      <c r="B24" s="19">
        <v>1992</v>
      </c>
      <c r="C24" s="19">
        <f t="shared" si="0"/>
        <v>0.70778564206268602</v>
      </c>
      <c r="D24" s="19">
        <v>14208</v>
      </c>
      <c r="E24" s="19">
        <f t="shared" si="1"/>
        <v>1.088580576307363</v>
      </c>
      <c r="F24" s="20">
        <f t="shared" si="2"/>
        <v>127.2078504946606</v>
      </c>
      <c r="G24" s="20">
        <f t="shared" si="3"/>
        <v>1.8040710353914413</v>
      </c>
      <c r="H24" s="20">
        <f t="shared" si="4"/>
        <v>126.47488206430599</v>
      </c>
      <c r="I24" s="36">
        <v>2.4000000000000021</v>
      </c>
      <c r="J24" s="20">
        <f t="shared" si="5"/>
        <v>127.35026105003725</v>
      </c>
      <c r="K24" s="20">
        <v>1.7567952737542969</v>
      </c>
      <c r="L24" s="20">
        <f t="shared" si="6"/>
        <v>215.49295774647885</v>
      </c>
      <c r="M24" s="20">
        <v>-1.2372243141473893</v>
      </c>
      <c r="N24" s="18"/>
    </row>
    <row r="25" spans="1:24" x14ac:dyDescent="0.25">
      <c r="A25">
        <v>1905</v>
      </c>
      <c r="B25" s="19">
        <v>2177</v>
      </c>
      <c r="C25" s="19">
        <f t="shared" si="0"/>
        <v>9.2871485943775145</v>
      </c>
      <c r="D25" s="19">
        <v>14363</v>
      </c>
      <c r="E25" s="19">
        <f t="shared" si="1"/>
        <v>1.0909346846846857</v>
      </c>
      <c r="F25" s="20">
        <f t="shared" si="2"/>
        <v>140.53846998486353</v>
      </c>
      <c r="G25" s="20">
        <f t="shared" si="3"/>
        <v>10.47940000429648</v>
      </c>
      <c r="H25" s="20">
        <f t="shared" si="4"/>
        <v>138.11057121422215</v>
      </c>
      <c r="I25" s="36">
        <v>9.2000000000000082</v>
      </c>
      <c r="J25" s="20">
        <f t="shared" si="5"/>
        <v>140.58436294062324</v>
      </c>
      <c r="K25" s="20">
        <v>10.391892236001121</v>
      </c>
      <c r="L25" s="20">
        <f t="shared" si="6"/>
        <v>266.78403755868538</v>
      </c>
      <c r="M25" s="20">
        <v>23.801742919389966</v>
      </c>
      <c r="N25" s="18"/>
    </row>
    <row r="26" spans="1:24" x14ac:dyDescent="0.25">
      <c r="A26">
        <v>1906</v>
      </c>
      <c r="B26" s="19">
        <v>2130</v>
      </c>
      <c r="C26" s="19">
        <f t="shared" si="0"/>
        <v>-2.1589343132751515</v>
      </c>
      <c r="D26" s="19">
        <v>14519</v>
      </c>
      <c r="E26" s="19">
        <f t="shared" si="1"/>
        <v>1.0861240687878526</v>
      </c>
      <c r="F26" s="20">
        <f t="shared" si="2"/>
        <v>138.99780442989271</v>
      </c>
      <c r="G26" s="20">
        <f t="shared" si="3"/>
        <v>-1.0962589496930963</v>
      </c>
      <c r="H26" s="20">
        <f t="shared" si="4"/>
        <v>136.59135493086569</v>
      </c>
      <c r="I26" s="36">
        <v>-1.100000000000001</v>
      </c>
      <c r="J26" s="20">
        <f t="shared" si="5"/>
        <v>138.99536271362319</v>
      </c>
      <c r="K26" s="20">
        <v>-1.1302823399151118</v>
      </c>
      <c r="L26" s="20">
        <f t="shared" si="6"/>
        <v>260.21126760563374</v>
      </c>
      <c r="M26" s="20">
        <v>-2.4637043554773475</v>
      </c>
      <c r="N26" s="18"/>
      <c r="V26" s="46"/>
      <c r="W26" s="46"/>
      <c r="X26" s="46"/>
    </row>
    <row r="27" spans="1:24" x14ac:dyDescent="0.25">
      <c r="A27">
        <v>1907</v>
      </c>
      <c r="B27" s="19">
        <v>2232</v>
      </c>
      <c r="C27" s="19">
        <f t="shared" si="0"/>
        <v>4.7887323943661908</v>
      </c>
      <c r="D27" s="19">
        <v>14676</v>
      </c>
      <c r="E27" s="19">
        <f t="shared" si="1"/>
        <v>1.0813416901990447</v>
      </c>
      <c r="F27" s="20">
        <f t="shared" si="2"/>
        <v>147.22905514706326</v>
      </c>
      <c r="G27" s="20">
        <f t="shared" si="3"/>
        <v>5.9218566443775877</v>
      </c>
      <c r="H27" s="20">
        <f t="shared" si="4"/>
        <v>143.42092267740898</v>
      </c>
      <c r="I27" s="36">
        <v>5.0000000000000044</v>
      </c>
      <c r="J27" s="20">
        <f t="shared" si="5"/>
        <v>147.1511495930213</v>
      </c>
      <c r="K27" s="20">
        <v>5.8676683309224931</v>
      </c>
      <c r="L27" s="20">
        <f t="shared" si="6"/>
        <v>275.35211267605627</v>
      </c>
      <c r="M27" s="20">
        <v>5.8186738836265128</v>
      </c>
      <c r="N27" s="18"/>
      <c r="O27" s="64" t="s">
        <v>28</v>
      </c>
      <c r="P27" s="64"/>
      <c r="Q27" s="64"/>
      <c r="R27" s="64"/>
      <c r="S27" s="64"/>
      <c r="T27" s="64"/>
      <c r="U27" s="64"/>
      <c r="V27" s="46"/>
      <c r="W27" s="46"/>
      <c r="X27" s="46"/>
    </row>
    <row r="28" spans="1:24" ht="21" customHeight="1" x14ac:dyDescent="0.25">
      <c r="A28">
        <v>1908</v>
      </c>
      <c r="B28" s="19">
        <v>2203</v>
      </c>
      <c r="C28" s="19">
        <f t="shared" si="0"/>
        <v>-1.2992831541218663</v>
      </c>
      <c r="D28" s="19">
        <v>14836</v>
      </c>
      <c r="E28" s="19">
        <f t="shared" si="1"/>
        <v>1.0902153175252005</v>
      </c>
      <c r="F28" s="20">
        <f t="shared" si="2"/>
        <v>146.90039157457326</v>
      </c>
      <c r="G28" s="20">
        <f t="shared" si="3"/>
        <v>-0.22323282056092575</v>
      </c>
      <c r="H28" s="20">
        <f t="shared" si="4"/>
        <v>145.28539467221529</v>
      </c>
      <c r="I28" s="36">
        <v>1.2999999999999901</v>
      </c>
      <c r="J28" s="20">
        <f t="shared" si="5"/>
        <v>146.92739241819885</v>
      </c>
      <c r="K28" s="20">
        <v>-0.15205941335919571</v>
      </c>
      <c r="L28" s="20">
        <f t="shared" si="6"/>
        <v>282.62910798122056</v>
      </c>
      <c r="M28" s="20">
        <v>2.6427962489343537</v>
      </c>
      <c r="N28" s="18"/>
      <c r="O28" s="72"/>
      <c r="P28" s="70"/>
      <c r="Q28" s="70"/>
      <c r="R28" s="70"/>
      <c r="S28" s="56" t="s">
        <v>11</v>
      </c>
      <c r="T28" s="56" t="s">
        <v>33</v>
      </c>
      <c r="U28" s="56" t="s">
        <v>34</v>
      </c>
      <c r="V28" s="74"/>
      <c r="W28" s="46"/>
      <c r="X28" s="74"/>
    </row>
    <row r="29" spans="1:24" x14ac:dyDescent="0.25">
      <c r="A29">
        <v>1909</v>
      </c>
      <c r="B29" s="19">
        <v>2244</v>
      </c>
      <c r="C29" s="19">
        <f t="shared" si="0"/>
        <v>1.8610985020426796</v>
      </c>
      <c r="D29" s="19">
        <v>14997</v>
      </c>
      <c r="E29" s="19">
        <f t="shared" si="1"/>
        <v>1.085198166621737</v>
      </c>
      <c r="F29" s="20">
        <f t="shared" si="2"/>
        <v>151.25818181229795</v>
      </c>
      <c r="G29" s="20">
        <f t="shared" si="3"/>
        <v>2.9664932754876139</v>
      </c>
      <c r="H29" s="20">
        <f t="shared" si="4"/>
        <v>149.20810032836508</v>
      </c>
      <c r="I29" s="36">
        <v>2.6999999999999913</v>
      </c>
      <c r="J29" s="20">
        <f t="shared" si="5"/>
        <v>151.24363589194792</v>
      </c>
      <c r="K29" s="20">
        <v>2.9376710514699367</v>
      </c>
      <c r="L29" s="20">
        <f t="shared" si="6"/>
        <v>310.21126760563368</v>
      </c>
      <c r="M29" s="20">
        <v>9.7591362126245862</v>
      </c>
      <c r="N29" s="18"/>
      <c r="O29" s="72"/>
      <c r="P29" s="65" t="s">
        <v>35</v>
      </c>
      <c r="Q29" s="65"/>
      <c r="R29" s="65"/>
      <c r="S29" s="56"/>
      <c r="T29" s="56"/>
      <c r="U29" s="56"/>
      <c r="V29" s="74"/>
      <c r="W29" s="46"/>
      <c r="X29" s="74"/>
    </row>
    <row r="30" spans="1:24" ht="15.75" customHeight="1" thickBot="1" x14ac:dyDescent="0.3">
      <c r="A30">
        <v>1910</v>
      </c>
      <c r="B30" s="19">
        <v>2240</v>
      </c>
      <c r="C30" s="19">
        <f t="shared" si="0"/>
        <v>-0.17825311942959443</v>
      </c>
      <c r="D30" s="19">
        <v>15000</v>
      </c>
      <c r="E30" s="19">
        <f t="shared" si="1"/>
        <v>2.000400080015563E-2</v>
      </c>
      <c r="F30" s="20">
        <f t="shared" si="2"/>
        <v>151.01876313745251</v>
      </c>
      <c r="G30" s="20">
        <f t="shared" si="3"/>
        <v>-0.15828477638487604</v>
      </c>
      <c r="H30" s="20">
        <f t="shared" si="4"/>
        <v>150.25255703066361</v>
      </c>
      <c r="I30" s="36">
        <v>0.69999999999998952</v>
      </c>
      <c r="J30" s="20">
        <f>J29*(1+(K30/100))</f>
        <v>152.58942179848879</v>
      </c>
      <c r="K30" s="19">
        <v>0.88981324642467552</v>
      </c>
      <c r="L30" s="20">
        <f t="shared" si="6"/>
        <v>363.84976525821583</v>
      </c>
      <c r="M30" s="20">
        <v>17.290957245554296</v>
      </c>
      <c r="N30" s="18"/>
      <c r="O30" s="73"/>
      <c r="P30" s="71" t="s">
        <v>30</v>
      </c>
      <c r="Q30" s="71" t="s">
        <v>31</v>
      </c>
      <c r="R30" s="71" t="s">
        <v>32</v>
      </c>
      <c r="S30" s="57"/>
      <c r="T30" s="57"/>
      <c r="U30" s="57"/>
      <c r="V30" s="74"/>
      <c r="W30" s="46"/>
      <c r="X30" s="74"/>
    </row>
    <row r="31" spans="1:24" ht="16.5" thickTop="1" x14ac:dyDescent="0.25">
      <c r="A31">
        <v>1911</v>
      </c>
      <c r="B31" s="19">
        <v>2150</v>
      </c>
      <c r="C31" s="19">
        <f t="shared" si="0"/>
        <v>-4.0178571428571397</v>
      </c>
      <c r="D31" s="19">
        <v>14990</v>
      </c>
      <c r="E31" s="19">
        <f t="shared" si="1"/>
        <v>-6.6666666666670427E-2</v>
      </c>
      <c r="F31" s="39">
        <f t="shared" si="2"/>
        <v>144.85441094569609</v>
      </c>
      <c r="G31" s="39">
        <f t="shared" si="3"/>
        <v>-4.081845238095239</v>
      </c>
      <c r="H31" s="39">
        <f t="shared" si="4"/>
        <v>148.90028401738763</v>
      </c>
      <c r="I31" s="40">
        <v>-0.9000000000000008</v>
      </c>
      <c r="J31" s="39">
        <f t="shared" ref="J31:J40" si="7">J30*(1+(K31/100))</f>
        <v>155.18344196906307</v>
      </c>
      <c r="K31" s="41">
        <v>1.7</v>
      </c>
      <c r="L31" s="23" t="s">
        <v>1</v>
      </c>
      <c r="M31" s="23" t="s">
        <v>1</v>
      </c>
      <c r="N31" s="18"/>
      <c r="O31" s="10">
        <f>A31</f>
        <v>1911</v>
      </c>
      <c r="P31" s="52">
        <f>G31</f>
        <v>-4.081845238095239</v>
      </c>
      <c r="Q31" s="52">
        <f>I31</f>
        <v>-0.9000000000000008</v>
      </c>
      <c r="R31" s="52">
        <f>K31</f>
        <v>1.7</v>
      </c>
      <c r="S31" s="52">
        <f>F31</f>
        <v>144.85441094569609</v>
      </c>
      <c r="T31" s="52">
        <f>H31</f>
        <v>148.90028401738763</v>
      </c>
      <c r="U31" s="52">
        <f>J31</f>
        <v>155.18344196906307</v>
      </c>
      <c r="V31" s="46"/>
      <c r="W31" s="46"/>
      <c r="X31" s="46"/>
    </row>
    <row r="32" spans="1:24" x14ac:dyDescent="0.25">
      <c r="A32">
        <v>1912</v>
      </c>
      <c r="B32" s="19">
        <v>2131</v>
      </c>
      <c r="C32" s="19">
        <f t="shared" si="0"/>
        <v>-0.8837209302325566</v>
      </c>
      <c r="D32" s="19">
        <v>14980</v>
      </c>
      <c r="E32" s="19">
        <f t="shared" si="1"/>
        <v>-6.6711140760511434E-2</v>
      </c>
      <c r="F32" s="39">
        <f t="shared" si="2"/>
        <v>143.47852214296879</v>
      </c>
      <c r="G32" s="39">
        <f t="shared" si="3"/>
        <v>-0.94984253067936786</v>
      </c>
      <c r="H32" s="39">
        <f t="shared" si="4"/>
        <v>143.68877407677905</v>
      </c>
      <c r="I32" s="40">
        <v>-3.5000000000000031</v>
      </c>
      <c r="J32" s="39">
        <f t="shared" si="7"/>
        <v>157.82156048253714</v>
      </c>
      <c r="K32" s="41">
        <v>1.7</v>
      </c>
      <c r="L32" s="23" t="s">
        <v>1</v>
      </c>
      <c r="M32" s="23" t="s">
        <v>1</v>
      </c>
      <c r="N32" s="18"/>
      <c r="O32" s="10">
        <f>A32</f>
        <v>1912</v>
      </c>
      <c r="P32" s="52">
        <f>G32</f>
        <v>-0.94984253067936786</v>
      </c>
      <c r="Q32" s="52">
        <f>I32</f>
        <v>-3.5000000000000031</v>
      </c>
      <c r="R32" s="52">
        <f>K32</f>
        <v>1.7</v>
      </c>
      <c r="S32" s="52">
        <f>F32</f>
        <v>143.47852214296879</v>
      </c>
      <c r="T32" s="52">
        <f>H32</f>
        <v>143.68877407677905</v>
      </c>
      <c r="U32" s="52">
        <f>J32</f>
        <v>157.82156048253714</v>
      </c>
      <c r="V32" s="46"/>
      <c r="W32" s="46"/>
      <c r="X32" s="46"/>
    </row>
    <row r="33" spans="1:21" x14ac:dyDescent="0.25">
      <c r="A33">
        <v>1913</v>
      </c>
      <c r="B33" s="19">
        <v>2004</v>
      </c>
      <c r="C33" s="19">
        <f t="shared" si="0"/>
        <v>-5.9596433599249155</v>
      </c>
      <c r="D33" s="19">
        <v>14970</v>
      </c>
      <c r="E33" s="19">
        <f t="shared" si="1"/>
        <v>-6.6755674232310547E-2</v>
      </c>
      <c r="F33" s="39">
        <f t="shared" si="2"/>
        <v>134.83764201999998</v>
      </c>
      <c r="G33" s="39">
        <f t="shared" si="3"/>
        <v>-6.0224206340504622</v>
      </c>
      <c r="H33" s="39">
        <f t="shared" si="4"/>
        <v>142.82664143231838</v>
      </c>
      <c r="I33" s="40">
        <v>-0.60000000000000053</v>
      </c>
      <c r="J33" s="39">
        <f t="shared" si="7"/>
        <v>157.66373892205459</v>
      </c>
      <c r="K33" s="41">
        <v>-0.1</v>
      </c>
      <c r="L33" s="23" t="s">
        <v>1</v>
      </c>
      <c r="M33" s="23" t="s">
        <v>1</v>
      </c>
      <c r="N33" s="18"/>
      <c r="O33" s="10">
        <f>A33</f>
        <v>1913</v>
      </c>
      <c r="P33" s="52">
        <f>G33</f>
        <v>-6.0224206340504622</v>
      </c>
      <c r="Q33" s="52">
        <f>I33</f>
        <v>-0.60000000000000053</v>
      </c>
      <c r="R33" s="52">
        <f>K33</f>
        <v>-0.1</v>
      </c>
      <c r="S33" s="52">
        <f>F33</f>
        <v>134.83764201999998</v>
      </c>
      <c r="T33" s="52">
        <f>H33</f>
        <v>142.82664143231838</v>
      </c>
      <c r="U33" s="52">
        <f>J33</f>
        <v>157.66373892205459</v>
      </c>
    </row>
    <row r="34" spans="1:21" x14ac:dyDescent="0.25">
      <c r="A34">
        <v>1914</v>
      </c>
      <c r="B34" s="19">
        <v>2007</v>
      </c>
      <c r="C34" s="19">
        <f t="shared" si="0"/>
        <v>0.14970059880239361</v>
      </c>
      <c r="D34" s="19">
        <v>14960</v>
      </c>
      <c r="E34" s="19">
        <f t="shared" si="1"/>
        <v>-6.6800267201072572E-2</v>
      </c>
      <c r="F34" s="39">
        <f t="shared" si="2"/>
        <v>134.94928803417659</v>
      </c>
      <c r="G34" s="39">
        <f t="shared" si="3"/>
        <v>8.2800331201315913E-2</v>
      </c>
      <c r="H34" s="39">
        <f t="shared" si="4"/>
        <v>128.54397728908654</v>
      </c>
      <c r="I34" s="40">
        <v>-9.9999999999999982</v>
      </c>
      <c r="J34" s="39">
        <f t="shared" si="7"/>
        <v>151.35718936517239</v>
      </c>
      <c r="K34" s="41">
        <v>-4</v>
      </c>
      <c r="L34" s="23" t="s">
        <v>1</v>
      </c>
      <c r="M34" s="23" t="s">
        <v>1</v>
      </c>
      <c r="N34" s="18"/>
      <c r="O34" s="10">
        <f>A34</f>
        <v>1914</v>
      </c>
      <c r="P34" s="52">
        <f>G34</f>
        <v>8.2800331201315913E-2</v>
      </c>
      <c r="Q34" s="52">
        <f>I34</f>
        <v>-9.9999999999999982</v>
      </c>
      <c r="R34" s="52">
        <f>K34</f>
        <v>-4</v>
      </c>
      <c r="S34" s="52">
        <f>F34</f>
        <v>134.94928803417659</v>
      </c>
      <c r="T34" s="52">
        <f>H34</f>
        <v>128.54397728908654</v>
      </c>
      <c r="U34" s="52">
        <f>J34</f>
        <v>151.35718936517239</v>
      </c>
    </row>
    <row r="35" spans="1:21" x14ac:dyDescent="0.25">
      <c r="A35">
        <v>1915</v>
      </c>
      <c r="B35" s="19">
        <v>1978</v>
      </c>
      <c r="C35" s="19">
        <f t="shared" si="0"/>
        <v>-1.4449427005480797</v>
      </c>
      <c r="D35" s="19">
        <v>14950</v>
      </c>
      <c r="E35" s="19">
        <f t="shared" si="1"/>
        <v>-6.6844919786090973E-2</v>
      </c>
      <c r="F35" s="39">
        <f t="shared" si="2"/>
        <v>132.91044483970009</v>
      </c>
      <c r="G35" s="39">
        <f t="shared" si="3"/>
        <v>-1.5108217495450327</v>
      </c>
      <c r="H35" s="39">
        <f t="shared" si="4"/>
        <v>128.67252126637561</v>
      </c>
      <c r="I35" s="40">
        <v>9.9999999999988987E-2</v>
      </c>
      <c r="J35" s="39">
        <f t="shared" si="7"/>
        <v>146.05968773739136</v>
      </c>
      <c r="K35" s="41">
        <v>-3.5</v>
      </c>
      <c r="L35" s="23" t="s">
        <v>1</v>
      </c>
      <c r="M35" s="23" t="s">
        <v>1</v>
      </c>
      <c r="N35" s="18"/>
      <c r="O35" s="10">
        <f>A35</f>
        <v>1915</v>
      </c>
      <c r="P35" s="52">
        <f>G35</f>
        <v>-1.5108217495450327</v>
      </c>
      <c r="Q35" s="52">
        <f>I35</f>
        <v>9.9999999999988987E-2</v>
      </c>
      <c r="R35" s="52">
        <f>K35</f>
        <v>-3.5</v>
      </c>
      <c r="S35" s="52">
        <f>F35</f>
        <v>132.91044483970009</v>
      </c>
      <c r="T35" s="52">
        <f>H35</f>
        <v>128.67252126637561</v>
      </c>
      <c r="U35" s="52">
        <f>J35</f>
        <v>146.05968773739136</v>
      </c>
    </row>
    <row r="36" spans="1:21" x14ac:dyDescent="0.25">
      <c r="A36">
        <v>1916</v>
      </c>
      <c r="B36" s="19">
        <v>2130</v>
      </c>
      <c r="C36" s="19">
        <f t="shared" si="0"/>
        <v>7.68452982810921</v>
      </c>
      <c r="D36" s="19">
        <v>14940</v>
      </c>
      <c r="E36" s="19">
        <f t="shared" si="1"/>
        <v>-6.6889632107025587E-2</v>
      </c>
      <c r="F36" s="39">
        <f t="shared" si="2"/>
        <v>143.02825250930485</v>
      </c>
      <c r="G36" s="39">
        <f t="shared" si="3"/>
        <v>7.6125000422710087</v>
      </c>
      <c r="H36" s="39">
        <f t="shared" si="4"/>
        <v>133.0473869894324</v>
      </c>
      <c r="I36" s="40">
        <v>3.400000000000003</v>
      </c>
      <c r="J36" s="39">
        <f t="shared" si="7"/>
        <v>139.48700178920873</v>
      </c>
      <c r="K36" s="41">
        <v>-4.5</v>
      </c>
      <c r="L36" s="23" t="s">
        <v>1</v>
      </c>
      <c r="M36" s="23" t="s">
        <v>1</v>
      </c>
      <c r="N36" s="18"/>
      <c r="O36" s="10">
        <f>A36</f>
        <v>1916</v>
      </c>
      <c r="P36" s="52">
        <f>G36</f>
        <v>7.6125000422710087</v>
      </c>
      <c r="Q36" s="52">
        <f>I36</f>
        <v>3.400000000000003</v>
      </c>
      <c r="R36" s="52">
        <f>K36</f>
        <v>-4.5</v>
      </c>
      <c r="S36" s="52">
        <f>F36</f>
        <v>143.02825250930485</v>
      </c>
      <c r="T36" s="52">
        <f>H36</f>
        <v>133.0473869894324</v>
      </c>
      <c r="U36" s="52">
        <f>J36</f>
        <v>139.48700178920873</v>
      </c>
    </row>
    <row r="37" spans="1:21" x14ac:dyDescent="0.25">
      <c r="A37">
        <v>1917</v>
      </c>
      <c r="B37" s="19">
        <v>2220</v>
      </c>
      <c r="C37" s="19">
        <f t="shared" si="0"/>
        <v>4.2253521126760507</v>
      </c>
      <c r="D37" s="19">
        <v>14930</v>
      </c>
      <c r="E37" s="19">
        <f t="shared" si="1"/>
        <v>-6.6934404283802706E-2</v>
      </c>
      <c r="F37" s="39">
        <f t="shared" si="2"/>
        <v>148.97191954421459</v>
      </c>
      <c r="G37" s="39">
        <f t="shared" si="3"/>
        <v>4.1555894941267324</v>
      </c>
      <c r="H37" s="39">
        <f t="shared" si="4"/>
        <v>136.63966643814706</v>
      </c>
      <c r="I37" s="40">
        <v>2.6999999999999913</v>
      </c>
      <c r="J37" s="39">
        <f t="shared" si="7"/>
        <v>147.85622189656127</v>
      </c>
      <c r="K37" s="41">
        <v>6</v>
      </c>
      <c r="L37" s="23" t="s">
        <v>1</v>
      </c>
      <c r="M37" s="23" t="s">
        <v>1</v>
      </c>
      <c r="N37" s="18"/>
      <c r="O37" s="67">
        <f>A37</f>
        <v>1917</v>
      </c>
      <c r="P37" s="53">
        <f>G37</f>
        <v>4.1555894941267324</v>
      </c>
      <c r="Q37" s="53">
        <f>I37</f>
        <v>2.6999999999999913</v>
      </c>
      <c r="R37" s="53">
        <f>K37</f>
        <v>6</v>
      </c>
      <c r="S37" s="53">
        <f>F37</f>
        <v>148.97191954421459</v>
      </c>
      <c r="T37" s="53">
        <f>H37</f>
        <v>136.63966643814706</v>
      </c>
      <c r="U37" s="53">
        <f>J37</f>
        <v>147.85622189656127</v>
      </c>
    </row>
    <row r="38" spans="1:21" x14ac:dyDescent="0.25">
      <c r="A38">
        <v>1918</v>
      </c>
      <c r="B38" s="19">
        <v>2308</v>
      </c>
      <c r="C38" s="19">
        <f t="shared" si="0"/>
        <v>3.9639639639639679</v>
      </c>
      <c r="D38" s="19">
        <v>14920</v>
      </c>
      <c r="E38" s="19">
        <f t="shared" si="1"/>
        <v>-6.6979236436703893E-2</v>
      </c>
      <c r="F38" s="39">
        <f t="shared" si="2"/>
        <v>154.77337724383656</v>
      </c>
      <c r="G38" s="39">
        <f t="shared" si="3"/>
        <v>3.8943296947315797</v>
      </c>
      <c r="H38" s="39">
        <f t="shared" si="4"/>
        <v>141.42205476348221</v>
      </c>
      <c r="I38" s="40">
        <v>3.499999999999992</v>
      </c>
      <c r="J38" s="39">
        <f t="shared" si="7"/>
        <v>152.29190855345811</v>
      </c>
      <c r="K38" s="41">
        <v>3</v>
      </c>
      <c r="L38" s="23" t="s">
        <v>1</v>
      </c>
      <c r="M38" s="23" t="s">
        <v>1</v>
      </c>
      <c r="N38" s="18"/>
      <c r="O38" s="67">
        <f>A38</f>
        <v>1918</v>
      </c>
      <c r="P38" s="53">
        <f>G38</f>
        <v>3.8943296947315797</v>
      </c>
      <c r="Q38" s="53">
        <f>I38</f>
        <v>3.499999999999992</v>
      </c>
      <c r="R38" s="53">
        <f>K38</f>
        <v>3</v>
      </c>
      <c r="S38" s="53">
        <f>F38</f>
        <v>154.77337724383656</v>
      </c>
      <c r="T38" s="53">
        <f>H38</f>
        <v>141.42205476348221</v>
      </c>
      <c r="U38" s="53">
        <f>J38</f>
        <v>152.29190855345811</v>
      </c>
    </row>
    <row r="39" spans="1:21" x14ac:dyDescent="0.25">
      <c r="A39">
        <v>1919</v>
      </c>
      <c r="B39" s="19">
        <v>2399</v>
      </c>
      <c r="C39" s="19">
        <f t="shared" si="0"/>
        <v>3.9428076256499134</v>
      </c>
      <c r="D39" s="19">
        <v>14910</v>
      </c>
      <c r="E39" s="19">
        <f t="shared" si="1"/>
        <v>-6.7024128686321571E-2</v>
      </c>
      <c r="F39" s="39">
        <f t="shared" si="2"/>
        <v>160.76796816524475</v>
      </c>
      <c r="G39" s="39">
        <f t="shared" si="3"/>
        <v>3.8731408645067189</v>
      </c>
      <c r="H39" s="39">
        <f t="shared" si="4"/>
        <v>146.0889825706771</v>
      </c>
      <c r="I39" s="40">
        <v>3.2999999999999918</v>
      </c>
      <c r="J39" s="39">
        <f t="shared" si="7"/>
        <v>156.09920626729456</v>
      </c>
      <c r="K39" s="41">
        <v>2.5</v>
      </c>
      <c r="L39" s="23" t="s">
        <v>1</v>
      </c>
      <c r="M39" s="23" t="s">
        <v>1</v>
      </c>
      <c r="N39" s="18"/>
      <c r="O39" s="67">
        <f>A39</f>
        <v>1919</v>
      </c>
      <c r="P39" s="53">
        <f>G39</f>
        <v>3.8731408645067189</v>
      </c>
      <c r="Q39" s="53">
        <f>I39</f>
        <v>3.2999999999999918</v>
      </c>
      <c r="R39" s="53">
        <f>K39</f>
        <v>2.5</v>
      </c>
      <c r="S39" s="53">
        <f>F39</f>
        <v>160.76796816524475</v>
      </c>
      <c r="T39" s="53">
        <f>H39</f>
        <v>146.0889825706771</v>
      </c>
      <c r="U39" s="53">
        <f>J39</f>
        <v>156.09920626729456</v>
      </c>
    </row>
    <row r="40" spans="1:21" x14ac:dyDescent="0.25">
      <c r="A40">
        <v>1920</v>
      </c>
      <c r="B40" s="19">
        <v>2552</v>
      </c>
      <c r="C40" s="19">
        <f t="shared" si="0"/>
        <v>6.3776573572321693</v>
      </c>
      <c r="D40" s="19">
        <v>14900</v>
      </c>
      <c r="E40" s="19">
        <f t="shared" si="1"/>
        <v>-6.7069081153592336E-2</v>
      </c>
      <c r="F40" s="39">
        <f t="shared" si="2"/>
        <v>170.90649596872041</v>
      </c>
      <c r="G40" s="39">
        <f t="shared" si="3"/>
        <v>6.3063108398899503</v>
      </c>
      <c r="H40" s="39">
        <f t="shared" si="4"/>
        <v>152.07863085607485</v>
      </c>
      <c r="I40" s="40">
        <v>4.0999999999999925</v>
      </c>
      <c r="J40" s="39">
        <f t="shared" si="7"/>
        <v>161.56267848664987</v>
      </c>
      <c r="K40" s="41">
        <v>3.5</v>
      </c>
      <c r="L40" s="23" t="s">
        <v>1</v>
      </c>
      <c r="M40" s="23" t="s">
        <v>1</v>
      </c>
      <c r="N40" s="18"/>
      <c r="O40" s="67">
        <f>A40</f>
        <v>1920</v>
      </c>
      <c r="P40" s="53">
        <f>G40</f>
        <v>6.3063108398899503</v>
      </c>
      <c r="Q40" s="53">
        <f>I40</f>
        <v>4.0999999999999925</v>
      </c>
      <c r="R40" s="53">
        <f>K40</f>
        <v>3.5</v>
      </c>
      <c r="S40" s="53">
        <f>F40</f>
        <v>170.90649596872041</v>
      </c>
      <c r="T40" s="53">
        <f>H40</f>
        <v>152.07863085607485</v>
      </c>
      <c r="U40" s="53">
        <f>J40</f>
        <v>161.56267848664987</v>
      </c>
    </row>
    <row r="41" spans="1:21" x14ac:dyDescent="0.25">
      <c r="A41">
        <v>1921</v>
      </c>
      <c r="B41" s="19">
        <v>2542</v>
      </c>
      <c r="C41" s="19">
        <f t="shared" si="0"/>
        <v>-0.39184952978056353</v>
      </c>
      <c r="D41" s="19">
        <v>14895</v>
      </c>
      <c r="E41" s="19">
        <f t="shared" si="1"/>
        <v>-3.3557046979870719E-2</v>
      </c>
      <c r="F41" s="20">
        <f t="shared" si="2"/>
        <v>170.17967322506095</v>
      </c>
      <c r="G41" s="20">
        <f t="shared" si="3"/>
        <v>-0.42527508362963928</v>
      </c>
      <c r="H41" s="20">
        <f t="shared" si="4"/>
        <v>151.92655222521881</v>
      </c>
      <c r="I41" s="36">
        <v>-9.9999999999977884E-2</v>
      </c>
      <c r="J41" s="20">
        <f t="shared" ref="J41:J104" si="8">J40*(1+(K41/100))</f>
        <v>162.69361723605641</v>
      </c>
      <c r="K41" s="19">
        <v>0.7</v>
      </c>
      <c r="L41" s="20"/>
      <c r="M41" s="20">
        <v>-8.7999999999999989</v>
      </c>
      <c r="N41" s="18"/>
      <c r="O41" s="10" t="s">
        <v>20</v>
      </c>
      <c r="P41" s="52">
        <f>AVERAGE(P31:P40)</f>
        <v>1.3359741114357206</v>
      </c>
      <c r="Q41" s="52">
        <f>AVERAGE(Q31:Q40)</f>
        <v>0.2099999999999958</v>
      </c>
      <c r="R41" s="52">
        <f>AVERAGE(R31:R40)</f>
        <v>0.63000000000000012</v>
      </c>
      <c r="S41" s="14" t="s">
        <v>1</v>
      </c>
      <c r="T41" s="14" t="s">
        <v>1</v>
      </c>
      <c r="U41" s="14" t="s">
        <v>1</v>
      </c>
    </row>
    <row r="42" spans="1:21" x14ac:dyDescent="0.25">
      <c r="A42">
        <v>1922</v>
      </c>
      <c r="B42" s="19">
        <v>2562</v>
      </c>
      <c r="C42" s="19">
        <f t="shared" si="0"/>
        <v>0.78678206136899576</v>
      </c>
      <c r="D42" s="19">
        <v>15129</v>
      </c>
      <c r="E42" s="19">
        <f t="shared" si="1"/>
        <v>1.5709969788519684</v>
      </c>
      <c r="F42" s="20">
        <f t="shared" si="2"/>
        <v>174.2131686473721</v>
      </c>
      <c r="G42" s="20">
        <f t="shared" si="3"/>
        <v>2.3701393626352152</v>
      </c>
      <c r="H42" s="20">
        <f t="shared" si="4"/>
        <v>158.15554086645278</v>
      </c>
      <c r="I42" s="36">
        <v>4.0999999999999925</v>
      </c>
      <c r="J42" s="20">
        <f t="shared" si="8"/>
        <v>166.48652579849042</v>
      </c>
      <c r="K42" s="19">
        <v>2.331319831023726</v>
      </c>
      <c r="L42" s="20">
        <f t="shared" si="6"/>
        <v>0</v>
      </c>
      <c r="M42" s="20">
        <v>-15.857011915673692</v>
      </c>
      <c r="N42" s="18"/>
      <c r="O42" s="10" t="s">
        <v>23</v>
      </c>
      <c r="P42" s="52">
        <f>AVERAGE(P31:P35)</f>
        <v>-2.4964259642337572</v>
      </c>
      <c r="Q42" s="52">
        <f>AVERAGE(Q31:Q35)</f>
        <v>-2.9800000000000031</v>
      </c>
      <c r="R42" s="52">
        <f>AVERAGE(R31:R35)</f>
        <v>-0.84000000000000008</v>
      </c>
      <c r="S42" s="14" t="s">
        <v>1</v>
      </c>
      <c r="T42" s="14" t="s">
        <v>1</v>
      </c>
      <c r="U42" s="14" t="s">
        <v>1</v>
      </c>
    </row>
    <row r="43" spans="1:21" x14ac:dyDescent="0.25">
      <c r="A43">
        <v>1923</v>
      </c>
      <c r="B43" s="19">
        <v>2608</v>
      </c>
      <c r="C43" s="19">
        <f t="shared" si="0"/>
        <v>1.795472287275568</v>
      </c>
      <c r="D43" s="19">
        <v>15367</v>
      </c>
      <c r="E43" s="19">
        <f t="shared" si="1"/>
        <v>1.5731376825963483</v>
      </c>
      <c r="F43" s="20">
        <f t="shared" si="2"/>
        <v>180.13093776224619</v>
      </c>
      <c r="G43" s="20">
        <f t="shared" si="3"/>
        <v>3.396855221003614</v>
      </c>
      <c r="H43" s="20">
        <f t="shared" si="4"/>
        <v>164.95622912371024</v>
      </c>
      <c r="I43" s="36">
        <v>4.2999999999999927</v>
      </c>
      <c r="J43" s="20">
        <f t="shared" si="8"/>
        <v>172.20639891423554</v>
      </c>
      <c r="K43" s="19">
        <v>3.4356372615212516</v>
      </c>
      <c r="L43" s="20">
        <f t="shared" si="6"/>
        <v>0</v>
      </c>
      <c r="M43" s="20">
        <v>9.2374727668845367</v>
      </c>
      <c r="N43" s="18"/>
      <c r="O43" s="25" t="s">
        <v>24</v>
      </c>
      <c r="P43" s="63">
        <f>AVERAGE(P36:P40)</f>
        <v>5.168374187105198</v>
      </c>
      <c r="Q43" s="63">
        <f>AVERAGE(Q36:Q40)</f>
        <v>3.3999999999999941</v>
      </c>
      <c r="R43" s="63">
        <f>AVERAGE(R36:R40)</f>
        <v>2.1</v>
      </c>
      <c r="S43" s="62" t="s">
        <v>1</v>
      </c>
      <c r="T43" s="62" t="s">
        <v>1</v>
      </c>
      <c r="U43" s="62" t="s">
        <v>1</v>
      </c>
    </row>
    <row r="44" spans="1:21" x14ac:dyDescent="0.25">
      <c r="A44">
        <v>1924</v>
      </c>
      <c r="B44" s="19">
        <v>2523</v>
      </c>
      <c r="C44" s="19">
        <f t="shared" si="0"/>
        <v>-3.2592024539877307</v>
      </c>
      <c r="D44" s="19">
        <v>15609</v>
      </c>
      <c r="E44" s="19">
        <f t="shared" si="1"/>
        <v>1.5748031496062964</v>
      </c>
      <c r="F44" s="20">
        <f t="shared" si="2"/>
        <v>177.00435945324193</v>
      </c>
      <c r="G44" s="20">
        <f t="shared" si="3"/>
        <v>-1.7357253272788808</v>
      </c>
      <c r="H44" s="20">
        <f t="shared" si="4"/>
        <v>164.1314479780917</v>
      </c>
      <c r="I44" s="36">
        <v>-0.50000000000000044</v>
      </c>
      <c r="J44" s="20">
        <f t="shared" si="8"/>
        <v>169.42193513470099</v>
      </c>
      <c r="K44" s="19">
        <v>-1.6169339798582594</v>
      </c>
      <c r="L44" s="20">
        <f t="shared" si="6"/>
        <v>0</v>
      </c>
      <c r="M44" s="20">
        <v>-7.5987235739928156</v>
      </c>
      <c r="N44" s="18"/>
      <c r="O44" t="s">
        <v>36</v>
      </c>
    </row>
    <row r="45" spans="1:21" x14ac:dyDescent="0.25">
      <c r="A45">
        <v>1925</v>
      </c>
      <c r="B45" s="19">
        <v>2640</v>
      </c>
      <c r="C45" s="19">
        <f t="shared" si="0"/>
        <v>4.6373365041617154</v>
      </c>
      <c r="D45" s="19">
        <v>15854</v>
      </c>
      <c r="E45" s="19">
        <f t="shared" si="1"/>
        <v>1.5696072778525139</v>
      </c>
      <c r="F45" s="20">
        <f t="shared" si="2"/>
        <v>188.11975841852069</v>
      </c>
      <c r="G45" s="20">
        <f t="shared" si="3"/>
        <v>6.2797317532820696</v>
      </c>
      <c r="H45" s="20">
        <f t="shared" si="4"/>
        <v>174.14346630475529</v>
      </c>
      <c r="I45" s="36">
        <v>6.0999999999999943</v>
      </c>
      <c r="J45" s="20">
        <f t="shared" si="8"/>
        <v>179.92710355783538</v>
      </c>
      <c r="K45" s="19">
        <v>6.2005952268117559</v>
      </c>
      <c r="L45" s="20">
        <f t="shared" si="6"/>
        <v>0</v>
      </c>
      <c r="M45" s="20">
        <v>13.080077703431892</v>
      </c>
      <c r="N45" s="18"/>
    </row>
    <row r="46" spans="1:21" x14ac:dyDescent="0.25">
      <c r="A46">
        <v>1926</v>
      </c>
      <c r="B46" s="19">
        <v>2756</v>
      </c>
      <c r="C46" s="19">
        <f t="shared" si="0"/>
        <v>4.3939393939393945</v>
      </c>
      <c r="D46" s="19">
        <v>16103</v>
      </c>
      <c r="E46" s="19">
        <f t="shared" si="1"/>
        <v>1.5705815567049308</v>
      </c>
      <c r="F46" s="20">
        <f t="shared" si="2"/>
        <v>199.47002302272054</v>
      </c>
      <c r="G46" s="20">
        <f t="shared" si="3"/>
        <v>6.0335313523783407</v>
      </c>
      <c r="H46" s="20">
        <f t="shared" si="4"/>
        <v>183.72135695151681</v>
      </c>
      <c r="I46" s="36">
        <v>5.4999999999999938</v>
      </c>
      <c r="J46" s="20">
        <f t="shared" si="8"/>
        <v>190.72131666396641</v>
      </c>
      <c r="K46" s="19">
        <v>5.9992146223047271</v>
      </c>
      <c r="L46" s="20">
        <f t="shared" si="6"/>
        <v>0</v>
      </c>
      <c r="M46" s="20">
        <v>4.390150792135894</v>
      </c>
      <c r="N46" s="18"/>
    </row>
    <row r="47" spans="1:21" x14ac:dyDescent="0.25">
      <c r="A47">
        <v>1927</v>
      </c>
      <c r="B47" s="19">
        <v>2590</v>
      </c>
      <c r="C47" s="19">
        <f t="shared" si="0"/>
        <v>-6.0232220609579112</v>
      </c>
      <c r="D47" s="19">
        <v>16356</v>
      </c>
      <c r="E47" s="19">
        <f t="shared" si="1"/>
        <v>1.5711358132025177</v>
      </c>
      <c r="F47" s="20">
        <f t="shared" si="2"/>
        <v>190.40068109462175</v>
      </c>
      <c r="G47" s="20">
        <f t="shared" si="3"/>
        <v>-4.5467192466638213</v>
      </c>
      <c r="H47" s="20">
        <f t="shared" si="4"/>
        <v>179.31204438468041</v>
      </c>
      <c r="I47" s="36">
        <v>-2.4000000000000021</v>
      </c>
      <c r="J47" s="20">
        <f t="shared" si="8"/>
        <v>182.3325976418854</v>
      </c>
      <c r="K47" s="19">
        <v>-4.3984171086974833</v>
      </c>
      <c r="L47" s="20">
        <f t="shared" si="6"/>
        <v>0</v>
      </c>
      <c r="M47" s="20">
        <v>-8.8133113914792496</v>
      </c>
      <c r="N47" s="18"/>
    </row>
    <row r="48" spans="1:21" x14ac:dyDescent="0.25">
      <c r="A48">
        <v>1928</v>
      </c>
      <c r="B48" s="19">
        <v>2565</v>
      </c>
      <c r="C48" s="19">
        <f t="shared" si="0"/>
        <v>-0.96525096525096332</v>
      </c>
      <c r="D48" s="19">
        <v>16613</v>
      </c>
      <c r="E48" s="19">
        <f t="shared" si="1"/>
        <v>1.571288823673278</v>
      </c>
      <c r="F48" s="20">
        <f t="shared" si="2"/>
        <v>191.52570346090511</v>
      </c>
      <c r="G48" s="20">
        <f t="shared" si="3"/>
        <v>0.59087097788492748</v>
      </c>
      <c r="H48" s="20">
        <f t="shared" si="4"/>
        <v>180.92585278414251</v>
      </c>
      <c r="I48" s="36">
        <v>0.8999999999999897</v>
      </c>
      <c r="J48" s="20">
        <f t="shared" si="8"/>
        <v>183.46308351316122</v>
      </c>
      <c r="K48" s="19">
        <v>0.62001303436491906</v>
      </c>
      <c r="L48" s="20">
        <f t="shared" si="6"/>
        <v>0</v>
      </c>
      <c r="M48" s="20">
        <v>0.62161620212553004</v>
      </c>
      <c r="N48" s="18"/>
    </row>
    <row r="49" spans="1:14" x14ac:dyDescent="0.25">
      <c r="A49">
        <v>1929</v>
      </c>
      <c r="B49" s="19">
        <v>2424</v>
      </c>
      <c r="C49" s="19">
        <f t="shared" si="0"/>
        <v>-5.497076023391811</v>
      </c>
      <c r="D49" s="19">
        <v>16875</v>
      </c>
      <c r="E49" s="19">
        <f t="shared" si="1"/>
        <v>1.5770781917775256</v>
      </c>
      <c r="F49" s="20">
        <f t="shared" si="2"/>
        <v>183.85186030171124</v>
      </c>
      <c r="G49" s="20">
        <f t="shared" si="3"/>
        <v>-4.0066910187646299</v>
      </c>
      <c r="H49" s="20">
        <f t="shared" si="4"/>
        <v>175.31715134783408</v>
      </c>
      <c r="I49" s="36">
        <v>-3.1000000000000028</v>
      </c>
      <c r="J49" s="20">
        <f t="shared" si="8"/>
        <v>176.36543074179866</v>
      </c>
      <c r="K49" s="19">
        <v>-3.8687089715536138</v>
      </c>
      <c r="L49" s="20">
        <f t="shared" si="6"/>
        <v>0</v>
      </c>
      <c r="M49" s="20">
        <v>-3.0888800318852105</v>
      </c>
      <c r="N49" s="18"/>
    </row>
    <row r="50" spans="1:14" x14ac:dyDescent="0.25">
      <c r="A50">
        <v>1930</v>
      </c>
      <c r="B50" s="19">
        <v>2233</v>
      </c>
      <c r="C50" s="19">
        <f t="shared" si="0"/>
        <v>-7.8795379537953796</v>
      </c>
      <c r="D50" s="19">
        <v>17175</v>
      </c>
      <c r="E50" s="19">
        <f t="shared" si="1"/>
        <v>1.777777777777767</v>
      </c>
      <c r="F50" s="20">
        <f t="shared" si="2"/>
        <v>172.37611978053198</v>
      </c>
      <c r="G50" s="20">
        <f t="shared" si="3"/>
        <v>-6.2418408507517569</v>
      </c>
      <c r="H50" s="20">
        <f t="shared" si="4"/>
        <v>163.746219358877</v>
      </c>
      <c r="I50" s="36">
        <v>-6.6000000000000174</v>
      </c>
      <c r="J50" s="20">
        <f t="shared" si="8"/>
        <v>165.31107742097063</v>
      </c>
      <c r="K50" s="19">
        <v>-6.2678685240826759</v>
      </c>
      <c r="L50" s="20">
        <f t="shared" si="6"/>
        <v>0</v>
      </c>
      <c r="M50" s="20">
        <v>-4.0098704503392923</v>
      </c>
      <c r="N50" s="18"/>
    </row>
    <row r="51" spans="1:14" x14ac:dyDescent="0.25">
      <c r="A51">
        <v>1931</v>
      </c>
      <c r="B51" s="19">
        <v>2268</v>
      </c>
      <c r="C51" s="19">
        <f t="shared" si="0"/>
        <v>1.5673981191222541</v>
      </c>
      <c r="D51" s="19">
        <v>17480</v>
      </c>
      <c r="E51" s="19">
        <f t="shared" si="1"/>
        <v>1.7758369723435141</v>
      </c>
      <c r="F51" s="20">
        <f t="shared" si="2"/>
        <v>178.18703862588023</v>
      </c>
      <c r="G51" s="20">
        <f t="shared" si="3"/>
        <v>3.371069526768955</v>
      </c>
      <c r="H51" s="20">
        <f t="shared" si="4"/>
        <v>166.20241264926014</v>
      </c>
      <c r="I51" s="36">
        <v>1.4999999999999902</v>
      </c>
      <c r="J51" s="20">
        <f t="shared" si="8"/>
        <v>170.79007996755189</v>
      </c>
      <c r="K51" s="19">
        <v>3.3143589843218857</v>
      </c>
      <c r="L51" s="20">
        <f t="shared" si="6"/>
        <v>0</v>
      </c>
      <c r="M51" s="20">
        <v>-9.6401028277634975</v>
      </c>
      <c r="N51" s="18"/>
    </row>
    <row r="52" spans="1:14" x14ac:dyDescent="0.25">
      <c r="A52">
        <v>1932</v>
      </c>
      <c r="B52" s="19">
        <v>1890</v>
      </c>
      <c r="C52" s="19">
        <f t="shared" si="0"/>
        <v>-16.666666666666664</v>
      </c>
      <c r="D52" s="19">
        <v>17790</v>
      </c>
      <c r="E52" s="19">
        <f t="shared" si="1"/>
        <v>1.7734553775743622</v>
      </c>
      <c r="F52" s="20">
        <f t="shared" si="2"/>
        <v>151.12258853710952</v>
      </c>
      <c r="G52" s="20">
        <f t="shared" si="3"/>
        <v>-15.188787185354691</v>
      </c>
      <c r="H52" s="20">
        <f t="shared" si="4"/>
        <v>142.93407487836373</v>
      </c>
      <c r="I52" s="36">
        <v>-14.000000000000002</v>
      </c>
      <c r="J52" s="20">
        <f t="shared" si="8"/>
        <v>145.3156085727791</v>
      </c>
      <c r="K52" s="19">
        <v>-14.91566219748397</v>
      </c>
      <c r="L52" s="20">
        <f t="shared" si="6"/>
        <v>0</v>
      </c>
      <c r="M52" s="20">
        <v>-23.992413466097673</v>
      </c>
      <c r="N52" s="18"/>
    </row>
    <row r="53" spans="1:14" x14ac:dyDescent="0.25">
      <c r="A53">
        <v>1933</v>
      </c>
      <c r="B53" s="19">
        <v>2071</v>
      </c>
      <c r="C53" s="19">
        <f t="shared" si="0"/>
        <v>9.5767195767195723</v>
      </c>
      <c r="D53" s="19">
        <v>18115</v>
      </c>
      <c r="E53" s="19">
        <f t="shared" si="1"/>
        <v>1.8268690275435651</v>
      </c>
      <c r="F53" s="20">
        <f t="shared" si="2"/>
        <v>168.62038202263651</v>
      </c>
      <c r="G53" s="20">
        <f t="shared" si="3"/>
        <v>11.578542728064933</v>
      </c>
      <c r="H53" s="20">
        <f t="shared" si="4"/>
        <v>157.08454829132174</v>
      </c>
      <c r="I53" s="36">
        <v>9.8999999999999986</v>
      </c>
      <c r="J53" s="20">
        <f t="shared" si="8"/>
        <v>161.7333465669897</v>
      </c>
      <c r="K53" s="19">
        <v>11.297986606846866</v>
      </c>
      <c r="L53" s="20">
        <f t="shared" si="6"/>
        <v>0</v>
      </c>
      <c r="M53" s="20">
        <v>17.966313162819713</v>
      </c>
      <c r="N53" s="17"/>
    </row>
    <row r="54" spans="1:14" x14ac:dyDescent="0.25">
      <c r="A54">
        <v>1934</v>
      </c>
      <c r="B54" s="19">
        <v>2176</v>
      </c>
      <c r="C54" s="19">
        <f t="shared" si="0"/>
        <v>5.0700144857556806</v>
      </c>
      <c r="D54" s="19">
        <v>18445</v>
      </c>
      <c r="E54" s="19">
        <f t="shared" si="1"/>
        <v>1.8216947281258555</v>
      </c>
      <c r="F54" s="20">
        <f t="shared" si="2"/>
        <v>180.39694652645829</v>
      </c>
      <c r="G54" s="20">
        <f t="shared" si="3"/>
        <v>6.9840694004837722</v>
      </c>
      <c r="H54" s="20">
        <f t="shared" si="4"/>
        <v>172.32174947557994</v>
      </c>
      <c r="I54" s="36">
        <v>9.6999999999999975</v>
      </c>
      <c r="J54" s="20">
        <f t="shared" si="8"/>
        <v>172.64638915390825</v>
      </c>
      <c r="K54" s="19">
        <v>6.7475525725292362</v>
      </c>
      <c r="L54" s="20">
        <f t="shared" si="6"/>
        <v>0</v>
      </c>
      <c r="M54" s="20">
        <v>9.756742464304601</v>
      </c>
      <c r="N54" s="17"/>
    </row>
    <row r="55" spans="1:14" x14ac:dyDescent="0.25">
      <c r="A55">
        <v>1935</v>
      </c>
      <c r="B55" s="19">
        <v>2299</v>
      </c>
      <c r="C55" s="19">
        <f t="shared" si="0"/>
        <v>5.6525735294117752</v>
      </c>
      <c r="D55" s="19">
        <v>18781</v>
      </c>
      <c r="E55" s="19">
        <f t="shared" si="1"/>
        <v>1.8216318785578833</v>
      </c>
      <c r="F55" s="20">
        <f t="shared" si="2"/>
        <v>194.06593793821003</v>
      </c>
      <c r="G55" s="20">
        <f t="shared" si="3"/>
        <v>7.5771744893403437</v>
      </c>
      <c r="H55" s="20">
        <f t="shared" si="4"/>
        <v>181.79944569673683</v>
      </c>
      <c r="I55" s="36">
        <v>5.4999999999999938</v>
      </c>
      <c r="J55" s="20">
        <f t="shared" si="8"/>
        <v>185.47676147137133</v>
      </c>
      <c r="K55" s="19">
        <v>7.4315903045184761</v>
      </c>
      <c r="L55" s="20">
        <f t="shared" si="6"/>
        <v>0</v>
      </c>
      <c r="M55" s="20">
        <v>9.3712358467838985</v>
      </c>
      <c r="N55" s="17"/>
    </row>
    <row r="56" spans="1:14" x14ac:dyDescent="0.25">
      <c r="A56">
        <v>1936</v>
      </c>
      <c r="B56" s="19">
        <v>2444</v>
      </c>
      <c r="C56" s="19">
        <f t="shared" si="0"/>
        <v>6.3070900391474449</v>
      </c>
      <c r="D56" s="19">
        <v>19040</v>
      </c>
      <c r="E56" s="19">
        <f t="shared" si="1"/>
        <v>1.3790532985463955</v>
      </c>
      <c r="F56" s="20">
        <f t="shared" si="2"/>
        <v>209.15091902782925</v>
      </c>
      <c r="G56" s="20">
        <f t="shared" si="3"/>
        <v>7.7731214709209961</v>
      </c>
      <c r="H56" s="20">
        <f t="shared" si="4"/>
        <v>198.70679414653335</v>
      </c>
      <c r="I56" s="36">
        <v>9.2999999999999972</v>
      </c>
      <c r="J56" s="20">
        <f t="shared" si="8"/>
        <v>200.27906084838946</v>
      </c>
      <c r="K56" s="19">
        <v>7.9806759939049732</v>
      </c>
      <c r="L56" s="20">
        <f t="shared" si="6"/>
        <v>0</v>
      </c>
      <c r="M56" s="20">
        <v>17.753303964757716</v>
      </c>
      <c r="N56" s="17"/>
    </row>
    <row r="57" spans="1:14" x14ac:dyDescent="0.25">
      <c r="A57">
        <v>1937</v>
      </c>
      <c r="B57" s="19">
        <v>2482</v>
      </c>
      <c r="C57" s="19">
        <f t="shared" si="0"/>
        <v>1.5548281505728401</v>
      </c>
      <c r="D57" s="19">
        <v>19370</v>
      </c>
      <c r="E57" s="19">
        <f t="shared" si="1"/>
        <v>1.7331932773109182</v>
      </c>
      <c r="F57" s="20">
        <f t="shared" si="2"/>
        <v>216.08420842189386</v>
      </c>
      <c r="G57" s="20">
        <f t="shared" si="3"/>
        <v>3.314969604863216</v>
      </c>
      <c r="H57" s="20">
        <f t="shared" si="4"/>
        <v>205.06541155922244</v>
      </c>
      <c r="I57" s="36">
        <v>3.2000000000000028</v>
      </c>
      <c r="J57" s="20">
        <f t="shared" si="8"/>
        <v>206.90781891177963</v>
      </c>
      <c r="K57" s="19">
        <v>3.3097609082599622</v>
      </c>
      <c r="L57" s="20">
        <f t="shared" si="6"/>
        <v>0</v>
      </c>
      <c r="M57" s="20">
        <v>27.197904975682754</v>
      </c>
      <c r="N57" s="17"/>
    </row>
    <row r="58" spans="1:14" x14ac:dyDescent="0.25">
      <c r="A58">
        <v>1938</v>
      </c>
      <c r="B58" s="19">
        <v>2479</v>
      </c>
      <c r="C58" s="19">
        <f t="shared" si="0"/>
        <v>-0.1208702659145855</v>
      </c>
      <c r="D58" s="19">
        <v>19705</v>
      </c>
      <c r="E58" s="19">
        <f t="shared" si="1"/>
        <v>1.7294785751161612</v>
      </c>
      <c r="F58" s="20">
        <f t="shared" si="2"/>
        <v>219.55563987436489</v>
      </c>
      <c r="G58" s="20">
        <f t="shared" si="3"/>
        <v>1.6065178838488903</v>
      </c>
      <c r="H58" s="20">
        <f t="shared" si="4"/>
        <v>208.96165437884764</v>
      </c>
      <c r="I58" s="36">
        <v>1.8999999999999906</v>
      </c>
      <c r="J58" s="20">
        <f t="shared" si="8"/>
        <v>210.26073723454093</v>
      </c>
      <c r="K58" s="19">
        <v>1.6204889406286282</v>
      </c>
      <c r="L58" s="20">
        <f t="shared" si="6"/>
        <v>0</v>
      </c>
      <c r="M58" s="20">
        <v>7.0735294117647118</v>
      </c>
      <c r="N58" s="17"/>
    </row>
    <row r="59" spans="1:14" x14ac:dyDescent="0.25">
      <c r="A59">
        <v>1939</v>
      </c>
      <c r="B59" s="19">
        <v>2570</v>
      </c>
      <c r="C59" s="19">
        <f t="shared" si="0"/>
        <v>3.6708350141186008</v>
      </c>
      <c r="D59" s="19">
        <v>20047</v>
      </c>
      <c r="E59" s="19">
        <f t="shared" si="1"/>
        <v>1.7356001014970923</v>
      </c>
      <c r="F59" s="20">
        <f t="shared" si="2"/>
        <v>231.56565421620337</v>
      </c>
      <c r="G59" s="20">
        <f t="shared" si="3"/>
        <v>5.4701461318465316</v>
      </c>
      <c r="H59" s="20">
        <f t="shared" si="4"/>
        <v>218.15596717151695</v>
      </c>
      <c r="I59" s="36">
        <v>4.4000000000000039</v>
      </c>
      <c r="J59" s="20">
        <f t="shared" si="8"/>
        <v>221.56559594729941</v>
      </c>
      <c r="K59" s="19">
        <v>5.3765904473873194</v>
      </c>
      <c r="L59" s="20">
        <f t="shared" si="6"/>
        <v>0</v>
      </c>
      <c r="M59" s="20">
        <v>6.9221260815822028</v>
      </c>
      <c r="N59" s="17"/>
    </row>
    <row r="60" spans="1:14" x14ac:dyDescent="0.25">
      <c r="A60">
        <v>1940</v>
      </c>
      <c r="B60" s="19">
        <v>2560</v>
      </c>
      <c r="C60" s="19">
        <f t="shared" si="0"/>
        <v>-0.38910505836575737</v>
      </c>
      <c r="D60" s="19">
        <v>20393</v>
      </c>
      <c r="E60" s="19">
        <f t="shared" si="1"/>
        <v>1.7259440315259056</v>
      </c>
      <c r="F60" s="20">
        <f t="shared" si="2"/>
        <v>234.64576279330049</v>
      </c>
      <c r="G60" s="20">
        <f t="shared" si="3"/>
        <v>1.3301232376289107</v>
      </c>
      <c r="H60" s="20">
        <f t="shared" si="4"/>
        <v>222.95539844929033</v>
      </c>
      <c r="I60" s="36">
        <v>2.200000000000002</v>
      </c>
      <c r="J60" s="20">
        <f t="shared" si="8"/>
        <v>224.62304637188637</v>
      </c>
      <c r="K60" s="19">
        <v>1.3799301337894532</v>
      </c>
      <c r="L60" s="20">
        <f t="shared" si="6"/>
        <v>0</v>
      </c>
      <c r="M60" s="20">
        <v>5.9601798330122024</v>
      </c>
      <c r="N60" s="17"/>
    </row>
    <row r="61" spans="1:14" x14ac:dyDescent="0.25">
      <c r="A61">
        <v>1941</v>
      </c>
      <c r="B61" s="19">
        <v>2738</v>
      </c>
      <c r="C61" s="19">
        <f t="shared" si="0"/>
        <v>6.9531250000000044</v>
      </c>
      <c r="D61" s="19">
        <v>20955</v>
      </c>
      <c r="E61" s="19">
        <f t="shared" si="1"/>
        <v>2.7558475947629058</v>
      </c>
      <c r="F61" s="20">
        <f t="shared" si="2"/>
        <v>257.87707800806783</v>
      </c>
      <c r="G61" s="20">
        <f t="shared" si="3"/>
        <v>9.9005901228362614</v>
      </c>
      <c r="H61" s="20">
        <f t="shared" si="4"/>
        <v>241.46069652058142</v>
      </c>
      <c r="I61" s="36">
        <v>8.2999999999999972</v>
      </c>
      <c r="J61" s="20">
        <f t="shared" si="8"/>
        <v>246.50051726714511</v>
      </c>
      <c r="K61" s="19">
        <v>9.7396376946283336</v>
      </c>
      <c r="L61" s="20">
        <f t="shared" si="6"/>
        <v>0</v>
      </c>
      <c r="M61" s="20">
        <v>11.916595951024366</v>
      </c>
      <c r="N61" s="17"/>
    </row>
    <row r="62" spans="1:14" x14ac:dyDescent="0.25">
      <c r="A62">
        <v>1942</v>
      </c>
      <c r="B62" s="19">
        <v>2817</v>
      </c>
      <c r="C62" s="19">
        <f t="shared" si="0"/>
        <v>2.8853177501826144</v>
      </c>
      <c r="D62" s="19">
        <v>21532</v>
      </c>
      <c r="E62" s="19">
        <f t="shared" si="1"/>
        <v>2.7535194464328283</v>
      </c>
      <c r="F62" s="20">
        <f t="shared" si="2"/>
        <v>272.62322423171554</v>
      </c>
      <c r="G62" s="20">
        <f t="shared" si="3"/>
        <v>5.7182849819580994</v>
      </c>
      <c r="H62" s="20">
        <f t="shared" si="4"/>
        <v>255.94833831181631</v>
      </c>
      <c r="I62" s="36">
        <v>6.0000000000000053</v>
      </c>
      <c r="J62" s="20">
        <f t="shared" si="8"/>
        <v>260.32969954474112</v>
      </c>
      <c r="K62" s="19">
        <v>5.6102041614008558</v>
      </c>
      <c r="L62" s="20">
        <f t="shared" si="6"/>
        <v>0</v>
      </c>
      <c r="M62" s="20">
        <v>15.695407279029471</v>
      </c>
      <c r="N62" s="17"/>
    </row>
    <row r="63" spans="1:14" x14ac:dyDescent="0.25">
      <c r="A63">
        <v>1943</v>
      </c>
      <c r="B63" s="19">
        <v>2844</v>
      </c>
      <c r="C63" s="19">
        <f t="shared" si="0"/>
        <v>0.95846645367412275</v>
      </c>
      <c r="D63" s="19">
        <v>22125</v>
      </c>
      <c r="E63" s="19">
        <f t="shared" si="1"/>
        <v>2.7540404978636523</v>
      </c>
      <c r="F63" s="20">
        <f t="shared" si="2"/>
        <v>282.81634352022303</v>
      </c>
      <c r="G63" s="20">
        <f t="shared" si="3"/>
        <v>3.7389035058303932</v>
      </c>
      <c r="H63" s="20">
        <f t="shared" si="4"/>
        <v>266.69816852091259</v>
      </c>
      <c r="I63" s="36">
        <v>4.2000000000000037</v>
      </c>
      <c r="J63" s="20">
        <f t="shared" si="8"/>
        <v>269.97094552647434</v>
      </c>
      <c r="K63" s="19">
        <v>3.7034752464254472</v>
      </c>
      <c r="L63" s="20">
        <f t="shared" si="6"/>
        <v>0</v>
      </c>
      <c r="M63" s="20">
        <v>22.039134912461389</v>
      </c>
      <c r="N63" s="17"/>
    </row>
    <row r="64" spans="1:14" x14ac:dyDescent="0.25">
      <c r="A64">
        <v>1944</v>
      </c>
      <c r="B64" s="19">
        <v>2998</v>
      </c>
      <c r="C64" s="19">
        <f t="shared" si="0"/>
        <v>5.4149085794655383</v>
      </c>
      <c r="D64" s="19">
        <v>22734</v>
      </c>
      <c r="E64" s="19">
        <f t="shared" si="1"/>
        <v>2.7525423728813614</v>
      </c>
      <c r="F64" s="20">
        <f t="shared" si="2"/>
        <v>306.33676078506556</v>
      </c>
      <c r="G64" s="20">
        <f t="shared" si="3"/>
        <v>8.3164986054494747</v>
      </c>
      <c r="H64" s="20">
        <f t="shared" si="4"/>
        <v>286.96722932850196</v>
      </c>
      <c r="I64" s="36">
        <v>7.6000000000000068</v>
      </c>
      <c r="J64" s="20">
        <f t="shared" si="8"/>
        <v>292.00899680117567</v>
      </c>
      <c r="K64" s="19">
        <v>8.1631196393095564</v>
      </c>
      <c r="L64" s="20">
        <f t="shared" si="6"/>
        <v>0</v>
      </c>
      <c r="M64" s="20">
        <v>44.234752589182968</v>
      </c>
      <c r="N64" s="17"/>
    </row>
    <row r="65" spans="1:14" x14ac:dyDescent="0.25">
      <c r="A65">
        <v>1945</v>
      </c>
      <c r="B65" s="19">
        <v>3009</v>
      </c>
      <c r="C65" s="19">
        <f t="shared" si="0"/>
        <v>0.36691127418277958</v>
      </c>
      <c r="D65" s="19">
        <v>23724</v>
      </c>
      <c r="E65" s="19">
        <f t="shared" si="1"/>
        <v>4.3547110055423666</v>
      </c>
      <c r="F65" s="20">
        <f t="shared" si="2"/>
        <v>320.84977179311983</v>
      </c>
      <c r="G65" s="20">
        <f t="shared" si="3"/>
        <v>4.7376002053625577</v>
      </c>
      <c r="H65" s="20">
        <f t="shared" si="4"/>
        <v>296.72411512567101</v>
      </c>
      <c r="I65" s="36">
        <v>3.400000000000003</v>
      </c>
      <c r="J65" s="20">
        <f t="shared" si="8"/>
        <v>301.18134807493652</v>
      </c>
      <c r="K65" s="19">
        <v>3.141119408730475</v>
      </c>
      <c r="L65" s="20">
        <f t="shared" si="6"/>
        <v>0</v>
      </c>
      <c r="M65" s="20">
        <v>9.3877985213552506</v>
      </c>
      <c r="N65" s="17"/>
    </row>
    <row r="66" spans="1:14" x14ac:dyDescent="0.25">
      <c r="A66">
        <v>1946</v>
      </c>
      <c r="B66" s="19">
        <v>3124</v>
      </c>
      <c r="C66" s="19">
        <f t="shared" si="0"/>
        <v>3.8218677301429027</v>
      </c>
      <c r="D66" s="19">
        <v>24413</v>
      </c>
      <c r="E66" s="19">
        <f t="shared" si="1"/>
        <v>2.9042320013488387</v>
      </c>
      <c r="F66" s="20">
        <f t="shared" si="2"/>
        <v>342.78657754222434</v>
      </c>
      <c r="G66" s="20">
        <f t="shared" si="3"/>
        <v>6.8370956371597735</v>
      </c>
      <c r="H66" s="20">
        <f t="shared" si="4"/>
        <v>311.26359676682887</v>
      </c>
      <c r="I66" s="36">
        <v>4.8999999999999932</v>
      </c>
      <c r="J66" s="20">
        <f t="shared" si="8"/>
        <v>320.97448564503043</v>
      </c>
      <c r="K66" s="19">
        <v>6.5718337794175685</v>
      </c>
      <c r="L66" s="20">
        <f t="shared" si="6"/>
        <v>0</v>
      </c>
      <c r="M66" s="20">
        <v>35.806671204901285</v>
      </c>
      <c r="N66" s="17"/>
    </row>
    <row r="67" spans="1:14" x14ac:dyDescent="0.25">
      <c r="A67">
        <v>1947</v>
      </c>
      <c r="B67" s="19">
        <v>3145</v>
      </c>
      <c r="C67" s="19">
        <f t="shared" si="0"/>
        <v>0.67221510883481717</v>
      </c>
      <c r="D67" s="19">
        <v>25122</v>
      </c>
      <c r="E67" s="19">
        <f t="shared" si="1"/>
        <v>2.9041903903657795</v>
      </c>
      <c r="F67" s="20">
        <f t="shared" si="2"/>
        <v>355.11293574138125</v>
      </c>
      <c r="G67" s="20">
        <f t="shared" si="3"/>
        <v>3.5959279057939719</v>
      </c>
      <c r="H67" s="20">
        <f t="shared" si="4"/>
        <v>323.40287704073518</v>
      </c>
      <c r="I67" s="36">
        <v>3.8999999999999924</v>
      </c>
      <c r="J67" s="20">
        <f t="shared" si="8"/>
        <v>332.02883896585848</v>
      </c>
      <c r="K67" s="19">
        <v>3.4439975185607707</v>
      </c>
      <c r="L67" s="20">
        <f t="shared" si="6"/>
        <v>0</v>
      </c>
      <c r="M67" s="20">
        <v>11.074113856068735</v>
      </c>
      <c r="N67" s="17"/>
    </row>
    <row r="68" spans="1:14" x14ac:dyDescent="0.25">
      <c r="A68">
        <v>1948</v>
      </c>
      <c r="B68" s="19">
        <v>3188</v>
      </c>
      <c r="C68" s="19">
        <f t="shared" si="0"/>
        <v>1.3672496025437297</v>
      </c>
      <c r="D68" s="19">
        <v>25852</v>
      </c>
      <c r="E68" s="19">
        <f t="shared" si="1"/>
        <v>2.9058196003503012</v>
      </c>
      <c r="F68" s="20">
        <f t="shared" si="2"/>
        <v>370.4282429178154</v>
      </c>
      <c r="G68" s="20">
        <f t="shared" si="3"/>
        <v>4.3127990098304592</v>
      </c>
      <c r="H68" s="20">
        <f t="shared" si="4"/>
        <v>337.30920075348678</v>
      </c>
      <c r="I68" s="36">
        <v>4.2999999999999927</v>
      </c>
      <c r="J68" s="20">
        <f t="shared" si="8"/>
        <v>345.71028729436733</v>
      </c>
      <c r="K68" s="19">
        <v>4.1205602414300158</v>
      </c>
      <c r="L68" s="20">
        <f t="shared" si="6"/>
        <v>0</v>
      </c>
      <c r="M68" s="20">
        <v>6.6982561325468204</v>
      </c>
      <c r="N68" s="17"/>
    </row>
    <row r="69" spans="1:14" x14ac:dyDescent="0.25">
      <c r="A69">
        <v>1949</v>
      </c>
      <c r="B69" s="19">
        <v>3276</v>
      </c>
      <c r="C69" s="19">
        <f t="shared" si="0"/>
        <v>2.7603513174403904</v>
      </c>
      <c r="D69" s="19">
        <v>26603</v>
      </c>
      <c r="E69" s="19">
        <f t="shared" si="1"/>
        <v>2.9049976790963994</v>
      </c>
      <c r="F69" s="20">
        <f t="shared" si="2"/>
        <v>391.71133518520077</v>
      </c>
      <c r="G69" s="20">
        <f t="shared" si="3"/>
        <v>5.7455371382433507</v>
      </c>
      <c r="H69" s="20">
        <f t="shared" si="4"/>
        <v>354.84927919266812</v>
      </c>
      <c r="I69" s="36">
        <v>5.2000000000000046</v>
      </c>
      <c r="J69" s="20">
        <f t="shared" si="8"/>
        <v>364.65877206859318</v>
      </c>
      <c r="K69" s="19">
        <v>5.4810300620564023</v>
      </c>
      <c r="L69" s="20">
        <f t="shared" si="6"/>
        <v>0</v>
      </c>
      <c r="M69" s="20">
        <v>10.002718951089085</v>
      </c>
      <c r="N69" s="17"/>
    </row>
    <row r="70" spans="1:14" x14ac:dyDescent="0.25">
      <c r="A70">
        <v>1950</v>
      </c>
      <c r="B70" s="19">
        <v>3510</v>
      </c>
      <c r="C70" s="19">
        <f t="shared" si="0"/>
        <v>7.1428571428571397</v>
      </c>
      <c r="D70" s="19">
        <v>28485.18</v>
      </c>
      <c r="E70" s="19">
        <f t="shared" si="1"/>
        <v>7.0750667217982954</v>
      </c>
      <c r="F70" s="20">
        <f t="shared" si="2"/>
        <v>449.38411447114356</v>
      </c>
      <c r="G70" s="20">
        <f t="shared" si="3"/>
        <v>14.723285773355311</v>
      </c>
      <c r="H70" s="20">
        <f t="shared" si="4"/>
        <v>389.26965927435691</v>
      </c>
      <c r="I70" s="36">
        <v>9.6999999999999975</v>
      </c>
      <c r="J70" s="20">
        <f t="shared" si="8"/>
        <v>400.74118332934358</v>
      </c>
      <c r="K70" s="19">
        <v>9.8948425280067642</v>
      </c>
      <c r="L70" s="20">
        <f t="shared" si="6"/>
        <v>0</v>
      </c>
      <c r="M70" s="20">
        <v>15.794243655937601</v>
      </c>
      <c r="N70" s="17"/>
    </row>
    <row r="71" spans="1:14" x14ac:dyDescent="0.25">
      <c r="A71">
        <v>1951</v>
      </c>
      <c r="B71" s="19">
        <v>3673</v>
      </c>
      <c r="C71" s="19">
        <f t="shared" si="0"/>
        <v>4.6438746438746348</v>
      </c>
      <c r="D71" s="19">
        <v>29296.235000000001</v>
      </c>
      <c r="E71" s="19">
        <f t="shared" si="1"/>
        <v>2.8472876070995579</v>
      </c>
      <c r="F71" s="20">
        <f t="shared" si="2"/>
        <v>483.64240336743052</v>
      </c>
      <c r="G71" s="20">
        <f t="shared" si="3"/>
        <v>7.623386718198466</v>
      </c>
      <c r="H71" s="20">
        <f t="shared" si="4"/>
        <v>417.29707474211062</v>
      </c>
      <c r="I71" s="36">
        <v>7.2000000000000064</v>
      </c>
      <c r="J71" s="20">
        <f t="shared" si="8"/>
        <v>431.73319656176386</v>
      </c>
      <c r="K71" s="19">
        <v>7.7336731341010934</v>
      </c>
      <c r="L71" s="20">
        <f t="shared" si="6"/>
        <v>0</v>
      </c>
      <c r="M71" s="20">
        <v>28.963783411996303</v>
      </c>
      <c r="N71" s="17"/>
    </row>
    <row r="72" spans="1:14" x14ac:dyDescent="0.25">
      <c r="A72">
        <v>1952</v>
      </c>
      <c r="B72" s="19">
        <v>3706</v>
      </c>
      <c r="C72" s="19">
        <f t="shared" si="0"/>
        <v>0.89844813503947574</v>
      </c>
      <c r="D72" s="19">
        <v>30144.316999999999</v>
      </c>
      <c r="E72" s="19">
        <f t="shared" si="1"/>
        <v>2.8948497989587985</v>
      </c>
      <c r="F72" s="19">
        <f t="shared" si="2"/>
        <v>502.11418988029527</v>
      </c>
      <c r="G72" s="19">
        <f t="shared" si="3"/>
        <v>3.819306658029209</v>
      </c>
      <c r="H72" s="20">
        <f t="shared" si="4"/>
        <v>435.65814603076353</v>
      </c>
      <c r="I72" s="36">
        <v>4.4000000000000039</v>
      </c>
      <c r="J72" s="19">
        <f t="shared" si="8"/>
        <v>448.90245073176578</v>
      </c>
      <c r="K72" s="19">
        <v>3.9768204777242966</v>
      </c>
      <c r="L72" s="19">
        <f t="shared" si="6"/>
        <v>0</v>
      </c>
      <c r="M72" s="19">
        <v>12.171034482758625</v>
      </c>
      <c r="N72" s="17"/>
    </row>
    <row r="73" spans="1:14" x14ac:dyDescent="0.25">
      <c r="A73">
        <v>1953</v>
      </c>
      <c r="B73" s="19">
        <v>3602</v>
      </c>
      <c r="C73" s="19">
        <f t="shared" si="0"/>
        <v>-2.8062601187263891</v>
      </c>
      <c r="D73" s="19">
        <v>31031.278999999999</v>
      </c>
      <c r="E73" s="19">
        <f t="shared" si="1"/>
        <v>2.9423854585924003</v>
      </c>
      <c r="F73" s="19">
        <f t="shared" si="2"/>
        <v>502.38309387195937</v>
      </c>
      <c r="G73" s="19">
        <f t="shared" si="3"/>
        <v>5.35543502023339E-2</v>
      </c>
      <c r="H73" s="20">
        <f t="shared" si="4"/>
        <v>434.78682973870201</v>
      </c>
      <c r="I73" s="36">
        <v>-0.20000000000000018</v>
      </c>
      <c r="J73" s="19">
        <f t="shared" si="8"/>
        <v>450.13249643829596</v>
      </c>
      <c r="K73" s="19">
        <v>0.27401180468609176</v>
      </c>
      <c r="L73" s="19">
        <f t="shared" si="6"/>
        <v>0</v>
      </c>
      <c r="M73" s="19">
        <v>-0.53940616136277653</v>
      </c>
      <c r="N73" s="17"/>
    </row>
    <row r="74" spans="1:14" x14ac:dyDescent="0.25">
      <c r="A74">
        <v>1954</v>
      </c>
      <c r="B74" s="19">
        <v>3851</v>
      </c>
      <c r="C74" s="19">
        <f t="shared" si="0"/>
        <v>6.9128262076624036</v>
      </c>
      <c r="D74" s="19">
        <v>31959.113000000001</v>
      </c>
      <c r="E74" s="19">
        <f t="shared" si="1"/>
        <v>2.9899959972645718</v>
      </c>
      <c r="F74" s="19">
        <f t="shared" si="2"/>
        <v>553.17159027386992</v>
      </c>
      <c r="G74" s="19">
        <f t="shared" si="3"/>
        <v>10.109515431833938</v>
      </c>
      <c r="H74" s="20">
        <f t="shared" si="4"/>
        <v>479.56987320178831</v>
      </c>
      <c r="I74" s="36">
        <v>10.299999999999997</v>
      </c>
      <c r="J74" s="19">
        <f t="shared" si="8"/>
        <v>495.12711875811016</v>
      </c>
      <c r="K74" s="19">
        <v>9.9958618130966403</v>
      </c>
      <c r="L74" s="19">
        <f t="shared" si="6"/>
        <v>0</v>
      </c>
      <c r="M74" s="19">
        <v>21.87788474218646</v>
      </c>
      <c r="N74" s="17"/>
    </row>
    <row r="75" spans="1:14" x14ac:dyDescent="0.25">
      <c r="A75">
        <v>1955</v>
      </c>
      <c r="B75" s="19">
        <v>4060</v>
      </c>
      <c r="C75" s="19">
        <f t="shared" si="0"/>
        <v>5.4271617761620261</v>
      </c>
      <c r="D75" s="19">
        <v>32929.913999999997</v>
      </c>
      <c r="E75" s="19">
        <f t="shared" si="1"/>
        <v>3.0376343673868433</v>
      </c>
      <c r="F75" s="19">
        <f t="shared" si="2"/>
        <v>600.90838163574028</v>
      </c>
      <c r="G75" s="19">
        <f t="shared" si="3"/>
        <v>8.6296534748352407</v>
      </c>
      <c r="H75" s="20">
        <f t="shared" si="4"/>
        <v>519.37417267753676</v>
      </c>
      <c r="I75" s="36">
        <v>8.2999999999999972</v>
      </c>
      <c r="J75" s="19">
        <f t="shared" si="8"/>
        <v>537.20560138724693</v>
      </c>
      <c r="K75" s="19">
        <v>8.4985210938716129</v>
      </c>
      <c r="L75" s="19">
        <f t="shared" si="6"/>
        <v>0</v>
      </c>
      <c r="M75" s="19">
        <v>21.798582557887912</v>
      </c>
      <c r="N75" s="17"/>
    </row>
    <row r="76" spans="1:14" x14ac:dyDescent="0.25">
      <c r="A76">
        <v>1956</v>
      </c>
      <c r="B76" s="19">
        <v>4213</v>
      </c>
      <c r="C76" s="19">
        <f t="shared" si="0"/>
        <v>3.7684729064039413</v>
      </c>
      <c r="D76" s="19">
        <v>33945.885999999999</v>
      </c>
      <c r="E76" s="19">
        <f t="shared" si="1"/>
        <v>3.0852555521402314</v>
      </c>
      <c r="F76" s="19">
        <f t="shared" si="2"/>
        <v>642.79166866339483</v>
      </c>
      <c r="G76" s="19">
        <f t="shared" si="3"/>
        <v>6.9699954781198947</v>
      </c>
      <c r="H76" s="20">
        <f t="shared" si="4"/>
        <v>558.84660980102956</v>
      </c>
      <c r="I76" s="36">
        <v>7.6000000000000068</v>
      </c>
      <c r="J76" s="19">
        <f t="shared" si="8"/>
        <v>573.93354577335651</v>
      </c>
      <c r="K76" s="19">
        <v>6.8368506008250174</v>
      </c>
      <c r="L76" s="19">
        <f t="shared" si="6"/>
        <v>0</v>
      </c>
      <c r="M76" s="19">
        <v>14.28825247354335</v>
      </c>
      <c r="N76" s="17"/>
    </row>
    <row r="77" spans="1:14" x14ac:dyDescent="0.25">
      <c r="A77">
        <v>1957</v>
      </c>
      <c r="B77" s="19">
        <v>4403</v>
      </c>
      <c r="C77" s="19">
        <f t="shared" si="0"/>
        <v>4.5098504628530822</v>
      </c>
      <c r="D77" s="19">
        <v>35015.548000000003</v>
      </c>
      <c r="E77" s="19">
        <f t="shared" si="1"/>
        <v>3.1510799276236456</v>
      </c>
      <c r="F77" s="19">
        <f t="shared" si="2"/>
        <v>692.94895572098346</v>
      </c>
      <c r="G77" s="19">
        <f t="shared" si="3"/>
        <v>7.8030393831775235</v>
      </c>
      <c r="H77" s="20">
        <f t="shared" si="4"/>
        <v>600.20125892630574</v>
      </c>
      <c r="I77" s="36">
        <v>7.4000000000000066</v>
      </c>
      <c r="J77" s="19">
        <f t="shared" si="8"/>
        <v>617.4090777036439</v>
      </c>
      <c r="K77" s="19">
        <v>7.5750114713551975</v>
      </c>
      <c r="L77" s="19">
        <f t="shared" si="6"/>
        <v>0</v>
      </c>
      <c r="M77" s="19">
        <v>14.852312475709283</v>
      </c>
      <c r="N77" s="17"/>
    </row>
    <row r="78" spans="1:14" x14ac:dyDescent="0.25">
      <c r="A78">
        <v>1958</v>
      </c>
      <c r="B78" s="19">
        <v>4501</v>
      </c>
      <c r="C78" s="19">
        <f t="shared" si="0"/>
        <v>2.2257551669316422</v>
      </c>
      <c r="D78" s="19">
        <v>36141.955000000002</v>
      </c>
      <c r="E78" s="19">
        <f t="shared" si="1"/>
        <v>3.2168766857511466</v>
      </c>
      <c r="F78" s="19">
        <f t="shared" si="2"/>
        <v>731.15976636768039</v>
      </c>
      <c r="G78" s="19">
        <f t="shared" si="3"/>
        <v>5.5142316517297063</v>
      </c>
      <c r="H78" s="20">
        <f t="shared" si="4"/>
        <v>629.01091935476848</v>
      </c>
      <c r="I78" s="36">
        <v>4.8000000000000043</v>
      </c>
      <c r="J78" s="19">
        <f t="shared" si="8"/>
        <v>650.2445536920651</v>
      </c>
      <c r="K78" s="19">
        <v>5.3182690657137099</v>
      </c>
      <c r="L78" s="19">
        <f t="shared" si="6"/>
        <v>0</v>
      </c>
      <c r="M78" s="19">
        <v>11.142412398693802</v>
      </c>
      <c r="N78" s="17"/>
    </row>
    <row r="79" spans="1:14" x14ac:dyDescent="0.25">
      <c r="A79">
        <v>1959</v>
      </c>
      <c r="B79" s="19">
        <v>4497</v>
      </c>
      <c r="C79" s="19">
        <f t="shared" si="0"/>
        <v>-8.8869140191072393E-2</v>
      </c>
      <c r="D79" s="19">
        <v>37328.466</v>
      </c>
      <c r="E79" s="19">
        <f t="shared" si="1"/>
        <v>3.2829187021012007</v>
      </c>
      <c r="F79" s="19">
        <f t="shared" si="2"/>
        <v>754.49204008415461</v>
      </c>
      <c r="G79" s="19">
        <f t="shared" si="3"/>
        <v>3.1911320602864057</v>
      </c>
      <c r="H79" s="20">
        <f t="shared" si="4"/>
        <v>647.88124693541158</v>
      </c>
      <c r="I79" s="36">
        <v>3.0000000000000027</v>
      </c>
      <c r="J79" s="19">
        <f t="shared" si="8"/>
        <v>669.69404925015181</v>
      </c>
      <c r="K79" s="19">
        <v>2.9911047232388466</v>
      </c>
      <c r="L79" s="19">
        <f t="shared" si="6"/>
        <v>0</v>
      </c>
      <c r="M79" s="19">
        <v>7.1511756243482605</v>
      </c>
      <c r="N79" s="17"/>
    </row>
    <row r="80" spans="1:14" x14ac:dyDescent="0.25">
      <c r="A80">
        <v>1960</v>
      </c>
      <c r="B80" s="19">
        <v>4723</v>
      </c>
      <c r="C80" s="19">
        <f t="shared" si="0"/>
        <v>5.0255726039581949</v>
      </c>
      <c r="D80" s="19">
        <v>38578.504999999997</v>
      </c>
      <c r="E80" s="19">
        <f t="shared" si="1"/>
        <v>3.3487553439779605</v>
      </c>
      <c r="F80" s="19">
        <f t="shared" si="2"/>
        <v>818.94544368525987</v>
      </c>
      <c r="G80" s="19">
        <f t="shared" si="3"/>
        <v>8.5426220790767005</v>
      </c>
      <c r="H80" s="20">
        <f t="shared" si="4"/>
        <v>699.71174669024458</v>
      </c>
      <c r="I80" s="36">
        <v>8.0000000000000071</v>
      </c>
      <c r="J80" s="19">
        <f t="shared" si="8"/>
        <v>724.05050769146919</v>
      </c>
      <c r="K80" s="19">
        <v>8.1166106376754588</v>
      </c>
      <c r="L80" s="19">
        <f t="shared" si="6"/>
        <v>0</v>
      </c>
      <c r="M80" s="19">
        <v>13.44798681555992</v>
      </c>
      <c r="N80" s="17"/>
    </row>
    <row r="81" spans="1:14" x14ac:dyDescent="0.25">
      <c r="A81">
        <v>1961</v>
      </c>
      <c r="B81" s="19">
        <v>4807</v>
      </c>
      <c r="C81" s="19">
        <f t="shared" ref="C81:C130" si="9">((B81/B80)-1)*100</f>
        <v>1.7785305949608254</v>
      </c>
      <c r="D81" s="19">
        <v>39836.230000000003</v>
      </c>
      <c r="E81" s="19">
        <f t="shared" ref="E81:E130" si="10">((D81/D80)-1)*100</f>
        <v>3.2601703979975527</v>
      </c>
      <c r="F81" s="19">
        <f t="shared" ref="F81:F130" si="11">F80*(1+(G81/100))</f>
        <v>860.68450607268414</v>
      </c>
      <c r="G81" s="19">
        <f t="shared" ref="G81:G130" si="12">(((1+(C81/100))*(1+(E81/100)))-1)*100</f>
        <v>5.0966841209346248</v>
      </c>
      <c r="H81" s="20">
        <f t="shared" ref="H81:H130" si="13">H80*(1+(I81/100))</f>
        <v>729.79935179792506</v>
      </c>
      <c r="I81" s="36">
        <v>4.2999999999999927</v>
      </c>
      <c r="J81" s="19">
        <f t="shared" si="8"/>
        <v>755.32425270244619</v>
      </c>
      <c r="K81" s="19">
        <v>4.3192767187870462</v>
      </c>
      <c r="L81" s="19">
        <f t="shared" ref="L81:L130" si="14">L80*(1+(M81/100))</f>
        <v>0</v>
      </c>
      <c r="M81" s="19">
        <v>8.4738545925874931</v>
      </c>
      <c r="N81" s="17"/>
    </row>
    <row r="82" spans="1:14" x14ac:dyDescent="0.25">
      <c r="A82">
        <v>1962</v>
      </c>
      <c r="B82" s="19">
        <v>4881</v>
      </c>
      <c r="C82" s="19">
        <f t="shared" si="9"/>
        <v>1.539421676721453</v>
      </c>
      <c r="D82" s="19">
        <v>41121.485000000001</v>
      </c>
      <c r="E82" s="19">
        <f t="shared" si="10"/>
        <v>3.226346971086369</v>
      </c>
      <c r="F82" s="19">
        <f t="shared" si="11"/>
        <v>902.13021532174298</v>
      </c>
      <c r="G82" s="19">
        <f t="shared" si="12"/>
        <v>4.8154357324469821</v>
      </c>
      <c r="H82" s="20">
        <f t="shared" si="13"/>
        <v>762.64032262883165</v>
      </c>
      <c r="I82" s="36">
        <v>4.4999999999999929</v>
      </c>
      <c r="J82" s="19">
        <f t="shared" si="8"/>
        <v>789.00206929330204</v>
      </c>
      <c r="K82" s="19">
        <v>4.4587230544181899</v>
      </c>
      <c r="L82" s="19">
        <f t="shared" si="14"/>
        <v>0</v>
      </c>
      <c r="M82" s="19">
        <v>7.8188136415063836</v>
      </c>
      <c r="N82" s="17"/>
    </row>
    <row r="83" spans="1:14" x14ac:dyDescent="0.25">
      <c r="A83">
        <v>1963</v>
      </c>
      <c r="B83" s="19">
        <v>5118</v>
      </c>
      <c r="C83" s="19">
        <f t="shared" si="9"/>
        <v>4.8555623847572171</v>
      </c>
      <c r="D83" s="19">
        <v>42434.264000000003</v>
      </c>
      <c r="E83" s="19">
        <f t="shared" si="10"/>
        <v>3.192440642647032</v>
      </c>
      <c r="F83" s="19">
        <f t="shared" si="11"/>
        <v>976.13208295190941</v>
      </c>
      <c r="G83" s="19">
        <f t="shared" si="12"/>
        <v>8.2030139744043282</v>
      </c>
      <c r="H83" s="20">
        <f t="shared" si="13"/>
        <v>819.83834682599399</v>
      </c>
      <c r="I83" s="36">
        <v>7.4999999999999956</v>
      </c>
      <c r="J83" s="19">
        <f t="shared" si="8"/>
        <v>848.56730794223688</v>
      </c>
      <c r="K83" s="19">
        <v>7.5494401050540505</v>
      </c>
      <c r="L83" s="19">
        <f t="shared" si="14"/>
        <v>0</v>
      </c>
      <c r="M83" s="19">
        <v>11.334664660752436</v>
      </c>
      <c r="N83" s="17"/>
    </row>
    <row r="84" spans="1:14" x14ac:dyDescent="0.25">
      <c r="A84">
        <v>1964</v>
      </c>
      <c r="B84" s="19">
        <v>5555</v>
      </c>
      <c r="C84" s="19">
        <f t="shared" si="9"/>
        <v>8.5384915982805722</v>
      </c>
      <c r="D84" s="19">
        <v>43774.574999999997</v>
      </c>
      <c r="E84" s="19">
        <f t="shared" si="10"/>
        <v>3.1585583763158898</v>
      </c>
      <c r="F84" s="19">
        <f t="shared" si="11"/>
        <v>1092.9433027695623</v>
      </c>
      <c r="G84" s="19">
        <f t="shared" si="12"/>
        <v>11.966743216184984</v>
      </c>
      <c r="H84" s="20">
        <f t="shared" si="13"/>
        <v>910.02056497685339</v>
      </c>
      <c r="I84" s="36">
        <v>11.000000000000011</v>
      </c>
      <c r="J84" s="19">
        <f t="shared" si="8"/>
        <v>941.94218817486353</v>
      </c>
      <c r="K84" s="19">
        <v>11.003827198935978</v>
      </c>
      <c r="L84" s="19">
        <f t="shared" si="14"/>
        <v>0</v>
      </c>
      <c r="M84" s="19">
        <v>18.056570747095478</v>
      </c>
      <c r="N84" s="17"/>
    </row>
    <row r="85" spans="1:14" x14ac:dyDescent="0.25">
      <c r="A85">
        <v>1965</v>
      </c>
      <c r="B85" s="19">
        <v>5737</v>
      </c>
      <c r="C85" s="19">
        <f t="shared" si="9"/>
        <v>3.2763276327632873</v>
      </c>
      <c r="D85" s="19">
        <v>45142.398999999998</v>
      </c>
      <c r="E85" s="19">
        <f t="shared" si="10"/>
        <v>3.1246996687003925</v>
      </c>
      <c r="F85" s="19">
        <f t="shared" si="11"/>
        <v>1164.0218070329884</v>
      </c>
      <c r="G85" s="19">
        <f t="shared" si="12"/>
        <v>6.5034027001501737</v>
      </c>
      <c r="H85" s="20">
        <f t="shared" si="13"/>
        <v>965.53181944044138</v>
      </c>
      <c r="I85" s="36">
        <v>6.0999999999999943</v>
      </c>
      <c r="J85" s="19">
        <f t="shared" si="8"/>
        <v>999.86019259314071</v>
      </c>
      <c r="K85" s="19">
        <v>6.1487854716966162</v>
      </c>
      <c r="L85" s="19">
        <f t="shared" si="14"/>
        <v>0</v>
      </c>
      <c r="M85" s="19">
        <v>8.9282732045897983</v>
      </c>
      <c r="N85" s="17"/>
    </row>
    <row r="86" spans="1:14" x14ac:dyDescent="0.25">
      <c r="A86">
        <v>1966</v>
      </c>
      <c r="B86" s="19">
        <v>5950</v>
      </c>
      <c r="C86" s="19">
        <f t="shared" si="9"/>
        <v>3.712741851141721</v>
      </c>
      <c r="D86" s="19">
        <v>46537.832000000002</v>
      </c>
      <c r="E86" s="19">
        <f t="shared" si="10"/>
        <v>3.0911804222013117</v>
      </c>
      <c r="F86" s="19">
        <f t="shared" si="11"/>
        <v>1244.556865328703</v>
      </c>
      <c r="G86" s="19">
        <f t="shared" si="12"/>
        <v>6.9186898225723992</v>
      </c>
      <c r="H86" s="20">
        <f t="shared" si="13"/>
        <v>1024.4292604263082</v>
      </c>
      <c r="I86" s="36">
        <v>6.0999999999999943</v>
      </c>
      <c r="J86" s="19">
        <f t="shared" si="8"/>
        <v>1060.813062745613</v>
      </c>
      <c r="K86" s="19">
        <v>6.0961393006747189</v>
      </c>
      <c r="L86" s="19">
        <f t="shared" si="14"/>
        <v>0</v>
      </c>
      <c r="M86" s="19">
        <v>11.134544910627486</v>
      </c>
      <c r="N86" s="17"/>
    </row>
    <row r="87" spans="1:14" x14ac:dyDescent="0.25">
      <c r="A87">
        <v>1967</v>
      </c>
      <c r="B87" s="19">
        <v>6132</v>
      </c>
      <c r="C87" s="19">
        <f t="shared" si="9"/>
        <v>3.0588235294117583</v>
      </c>
      <c r="D87" s="19">
        <v>47995.559000000001</v>
      </c>
      <c r="E87" s="19">
        <f t="shared" si="10"/>
        <v>3.1323483225432547</v>
      </c>
      <c r="F87" s="19">
        <f t="shared" si="11"/>
        <v>1322.8019670193894</v>
      </c>
      <c r="G87" s="19">
        <f t="shared" si="12"/>
        <v>6.2869848594681033</v>
      </c>
      <c r="H87" s="20">
        <f t="shared" si="13"/>
        <v>1084.8705867914605</v>
      </c>
      <c r="I87" s="36">
        <v>5.8999999999999941</v>
      </c>
      <c r="J87" s="19">
        <f t="shared" si="8"/>
        <v>1122.92287066416</v>
      </c>
      <c r="K87" s="19">
        <v>5.8549248778850149</v>
      </c>
      <c r="L87" s="19">
        <f t="shared" si="14"/>
        <v>0</v>
      </c>
      <c r="M87" s="19">
        <v>9.3638541568527245</v>
      </c>
      <c r="N87" s="17"/>
    </row>
    <row r="88" spans="1:14" x14ac:dyDescent="0.25">
      <c r="A88">
        <v>1968</v>
      </c>
      <c r="B88" s="19">
        <v>6432</v>
      </c>
      <c r="C88" s="19">
        <f t="shared" si="9"/>
        <v>4.8923679060665304</v>
      </c>
      <c r="D88" s="19">
        <v>49518.803</v>
      </c>
      <c r="E88" s="19">
        <f t="shared" si="10"/>
        <v>3.1737186350928814</v>
      </c>
      <c r="F88" s="19">
        <f t="shared" si="11"/>
        <v>1431.5542329548016</v>
      </c>
      <c r="G88" s="19">
        <f t="shared" si="12"/>
        <v>8.2213565330915515</v>
      </c>
      <c r="H88" s="20">
        <f t="shared" si="13"/>
        <v>1186.8484219498578</v>
      </c>
      <c r="I88" s="36">
        <v>9.4000000000000092</v>
      </c>
      <c r="J88" s="19">
        <f t="shared" si="8"/>
        <v>1228.739023685587</v>
      </c>
      <c r="K88" s="19">
        <v>9.4232788186815917</v>
      </c>
      <c r="L88" s="19">
        <f t="shared" si="14"/>
        <v>0</v>
      </c>
      <c r="M88" s="19">
        <v>10.717021767556334</v>
      </c>
      <c r="N88" s="17"/>
    </row>
    <row r="89" spans="1:14" x14ac:dyDescent="0.25">
      <c r="A89">
        <v>1969</v>
      </c>
      <c r="B89" s="19">
        <v>6629</v>
      </c>
      <c r="C89" s="19">
        <f t="shared" si="9"/>
        <v>3.0628109452736307</v>
      </c>
      <c r="D89" s="19">
        <v>51110.928</v>
      </c>
      <c r="E89" s="19">
        <f t="shared" si="10"/>
        <v>3.2151928228151938</v>
      </c>
      <c r="F89" s="19">
        <f t="shared" si="11"/>
        <v>1522.8369886481075</v>
      </c>
      <c r="G89" s="19">
        <f t="shared" si="12"/>
        <v>6.3764790457776499</v>
      </c>
      <c r="H89" s="20">
        <f t="shared" si="13"/>
        <v>1227.2012682961529</v>
      </c>
      <c r="I89" s="36">
        <v>3.400000000000003</v>
      </c>
      <c r="J89" s="19">
        <f t="shared" si="8"/>
        <v>1270.7449420168407</v>
      </c>
      <c r="K89" s="19">
        <v>3.4186200260212685</v>
      </c>
      <c r="L89" s="19">
        <f t="shared" si="14"/>
        <v>0</v>
      </c>
      <c r="M89" s="19">
        <v>10.542491760638928</v>
      </c>
      <c r="N89" s="17"/>
    </row>
    <row r="90" spans="1:14" x14ac:dyDescent="0.25">
      <c r="A90">
        <v>1970</v>
      </c>
      <c r="B90" s="19">
        <v>6873</v>
      </c>
      <c r="C90" s="19">
        <f t="shared" si="9"/>
        <v>3.6807965002262799</v>
      </c>
      <c r="D90" s="19">
        <v>52775.158000000003</v>
      </c>
      <c r="E90" s="19">
        <f t="shared" si="10"/>
        <v>3.2561138392948052</v>
      </c>
      <c r="F90" s="19">
        <f t="shared" si="11"/>
        <v>1630.2999593732552</v>
      </c>
      <c r="G90" s="19">
        <f t="shared" si="12"/>
        <v>7.0567612637612243</v>
      </c>
      <c r="H90" s="20">
        <f t="shared" si="13"/>
        <v>1306.9693507354027</v>
      </c>
      <c r="I90" s="36">
        <v>6.4999999999999947</v>
      </c>
      <c r="J90" s="19">
        <f t="shared" si="8"/>
        <v>1353.3749289737418</v>
      </c>
      <c r="K90" s="19">
        <v>6.5024840331653344</v>
      </c>
      <c r="L90" s="19">
        <f t="shared" si="14"/>
        <v>0</v>
      </c>
      <c r="M90" s="19">
        <v>11.690414182143606</v>
      </c>
      <c r="N90" s="17"/>
    </row>
    <row r="91" spans="1:14" x14ac:dyDescent="0.25">
      <c r="A91">
        <v>1971</v>
      </c>
      <c r="B91" s="19">
        <v>6912</v>
      </c>
      <c r="C91" s="19">
        <f t="shared" si="9"/>
        <v>0.56743780008730038</v>
      </c>
      <c r="D91" s="19">
        <v>54406.900999999998</v>
      </c>
      <c r="E91" s="19">
        <f t="shared" si="10"/>
        <v>3.0918770532150752</v>
      </c>
      <c r="F91" s="19">
        <f t="shared" si="11"/>
        <v>1690.2437955761472</v>
      </c>
      <c r="G91" s="19">
        <f t="shared" si="12"/>
        <v>3.6768593324345344</v>
      </c>
      <c r="H91" s="20">
        <f t="shared" si="13"/>
        <v>1356.6341860633481</v>
      </c>
      <c r="I91" s="36">
        <v>3.8000000000000034</v>
      </c>
      <c r="J91" s="19">
        <f t="shared" si="8"/>
        <v>1404.2952233556377</v>
      </c>
      <c r="K91" s="19">
        <v>3.7624676866526929</v>
      </c>
      <c r="L91" s="19">
        <f t="shared" si="14"/>
        <v>0</v>
      </c>
      <c r="M91" s="19">
        <v>10.288318703578669</v>
      </c>
      <c r="N91" s="17"/>
    </row>
    <row r="92" spans="1:14" x14ac:dyDescent="0.25">
      <c r="A92">
        <v>1972</v>
      </c>
      <c r="B92" s="19">
        <v>7256</v>
      </c>
      <c r="C92" s="19">
        <f t="shared" si="9"/>
        <v>4.9768518518518601</v>
      </c>
      <c r="D92" s="19">
        <v>55984.294000000002</v>
      </c>
      <c r="E92" s="19">
        <f t="shared" si="10"/>
        <v>2.8992516960302694</v>
      </c>
      <c r="F92" s="19">
        <f t="shared" si="11"/>
        <v>1825.8080246067091</v>
      </c>
      <c r="G92" s="19">
        <f t="shared" si="12"/>
        <v>8.0203950096058527</v>
      </c>
      <c r="H92" s="20">
        <f t="shared" si="13"/>
        <v>1467.8781893205428</v>
      </c>
      <c r="I92" s="36">
        <v>8.2000000000000064</v>
      </c>
      <c r="J92" s="19">
        <f t="shared" si="8"/>
        <v>1519.851971352105</v>
      </c>
      <c r="K92" s="19">
        <v>8.2288073102134707</v>
      </c>
      <c r="L92" s="19">
        <f t="shared" si="14"/>
        <v>0</v>
      </c>
      <c r="M92" s="19">
        <v>15.247616890233084</v>
      </c>
      <c r="N92" s="17"/>
    </row>
    <row r="93" spans="1:14" x14ac:dyDescent="0.25">
      <c r="A93">
        <v>1973</v>
      </c>
      <c r="B93" s="19">
        <v>7597</v>
      </c>
      <c r="C93" s="19">
        <f t="shared" si="9"/>
        <v>4.6995589856670295</v>
      </c>
      <c r="D93" s="19">
        <v>57557.303</v>
      </c>
      <c r="E93" s="19">
        <f t="shared" si="10"/>
        <v>2.8097326725241789</v>
      </c>
      <c r="F93" s="19">
        <f t="shared" si="11"/>
        <v>1965.3241633077344</v>
      </c>
      <c r="G93" s="19">
        <f t="shared" si="12"/>
        <v>7.6413367024760426</v>
      </c>
      <c r="H93" s="20">
        <f t="shared" si="13"/>
        <v>1583.8405662768655</v>
      </c>
      <c r="I93" s="36">
        <v>7.8999999999999959</v>
      </c>
      <c r="J93" s="19">
        <f t="shared" si="8"/>
        <v>1639.3293565258591</v>
      </c>
      <c r="K93" s="19">
        <v>7.8611198607364097</v>
      </c>
      <c r="L93" s="19">
        <f t="shared" si="14"/>
        <v>0</v>
      </c>
      <c r="M93" s="19">
        <v>22.340922854623301</v>
      </c>
      <c r="N93" s="17"/>
    </row>
    <row r="94" spans="1:14" x14ac:dyDescent="0.25">
      <c r="A94">
        <v>1974</v>
      </c>
      <c r="B94" s="19">
        <v>7801</v>
      </c>
      <c r="C94" s="19">
        <f t="shared" si="9"/>
        <v>2.6852705015137479</v>
      </c>
      <c r="D94" s="19">
        <v>59122.839</v>
      </c>
      <c r="E94" s="19">
        <f t="shared" si="10"/>
        <v>2.7199606625070594</v>
      </c>
      <c r="F94" s="19">
        <f t="shared" si="11"/>
        <v>2072.9899168412471</v>
      </c>
      <c r="G94" s="19">
        <f t="shared" si="12"/>
        <v>5.4782694653438879</v>
      </c>
      <c r="H94" s="20">
        <f t="shared" si="13"/>
        <v>1675.7033191209239</v>
      </c>
      <c r="I94" s="36">
        <v>5.8000000000000052</v>
      </c>
      <c r="J94" s="19">
        <f t="shared" si="8"/>
        <v>1734.0305812039505</v>
      </c>
      <c r="K94" s="19">
        <v>5.7768272312762381</v>
      </c>
      <c r="L94" s="19">
        <f t="shared" si="14"/>
        <v>0</v>
      </c>
      <c r="M94" s="19">
        <v>30.224159816816254</v>
      </c>
      <c r="N94" s="17"/>
    </row>
    <row r="95" spans="1:14" x14ac:dyDescent="0.25">
      <c r="A95">
        <v>1975</v>
      </c>
      <c r="B95" s="19">
        <v>8011</v>
      </c>
      <c r="C95" s="19">
        <f t="shared" si="9"/>
        <v>2.6919625689014293</v>
      </c>
      <c r="D95" s="19">
        <v>60678.044999999998</v>
      </c>
      <c r="E95" s="19">
        <f t="shared" si="10"/>
        <v>2.6304656987124586</v>
      </c>
      <c r="F95" s="19">
        <f t="shared" si="11"/>
        <v>2184.7912262008913</v>
      </c>
      <c r="G95" s="19">
        <f t="shared" si="12"/>
        <v>5.3932394196110289</v>
      </c>
      <c r="H95" s="20">
        <f t="shared" si="13"/>
        <v>1771.2184083108164</v>
      </c>
      <c r="I95" s="36">
        <v>5.699999999999994</v>
      </c>
      <c r="J95" s="19">
        <f t="shared" si="8"/>
        <v>1833.6417086853921</v>
      </c>
      <c r="K95" s="19">
        <v>5.7444850489476895</v>
      </c>
      <c r="L95" s="19">
        <f t="shared" si="14"/>
        <v>0</v>
      </c>
      <c r="M95" s="19">
        <v>22.267582668579887</v>
      </c>
      <c r="N95" s="17"/>
    </row>
    <row r="96" spans="1:14" x14ac:dyDescent="0.25">
      <c r="A96">
        <v>1976</v>
      </c>
      <c r="B96" s="19">
        <v>8131</v>
      </c>
      <c r="C96" s="19">
        <f t="shared" si="9"/>
        <v>1.4979403320434459</v>
      </c>
      <c r="D96" s="19">
        <v>62219.964</v>
      </c>
      <c r="E96" s="19">
        <f t="shared" si="10"/>
        <v>2.5411481203786446</v>
      </c>
      <c r="F96" s="19">
        <f t="shared" si="11"/>
        <v>2273.8685145430391</v>
      </c>
      <c r="G96" s="19">
        <f t="shared" si="12"/>
        <v>4.0771533350142164</v>
      </c>
      <c r="H96" s="20">
        <f t="shared" si="13"/>
        <v>1849.1520182764923</v>
      </c>
      <c r="I96" s="36">
        <v>4.4000000000000039</v>
      </c>
      <c r="J96" s="19">
        <f t="shared" si="8"/>
        <v>1914.6418068054297</v>
      </c>
      <c r="K96" s="19">
        <v>4.4174441351527483</v>
      </c>
      <c r="L96" s="19">
        <f t="shared" si="14"/>
        <v>0</v>
      </c>
      <c r="M96" s="19">
        <v>24.62778964592518</v>
      </c>
      <c r="N96" s="17"/>
    </row>
    <row r="97" spans="1:14" x14ac:dyDescent="0.25">
      <c r="A97">
        <v>1977</v>
      </c>
      <c r="B97" s="19">
        <v>8177</v>
      </c>
      <c r="C97" s="19">
        <f t="shared" si="9"/>
        <v>0.56573607182388574</v>
      </c>
      <c r="D97" s="19">
        <v>63759.976000000002</v>
      </c>
      <c r="E97" s="19">
        <f t="shared" si="10"/>
        <v>2.4751091144957993</v>
      </c>
      <c r="F97" s="19">
        <f t="shared" si="11"/>
        <v>2343.3317361840641</v>
      </c>
      <c r="G97" s="19">
        <f t="shared" si="12"/>
        <v>3.0548477713973954</v>
      </c>
      <c r="H97" s="20">
        <f t="shared" si="13"/>
        <v>1912.0231868978931</v>
      </c>
      <c r="I97" s="36">
        <v>3.400000000000003</v>
      </c>
      <c r="J97" s="19">
        <f t="shared" si="8"/>
        <v>1979.5604121590536</v>
      </c>
      <c r="K97" s="19">
        <v>3.3906397072745564</v>
      </c>
      <c r="L97" s="19">
        <f t="shared" si="14"/>
        <v>0</v>
      </c>
      <c r="M97" s="19">
        <v>34.887393432961233</v>
      </c>
      <c r="N97" s="17"/>
    </row>
    <row r="98" spans="1:14" x14ac:dyDescent="0.25">
      <c r="A98">
        <v>1978</v>
      </c>
      <c r="B98" s="19">
        <v>8690</v>
      </c>
      <c r="C98" s="19">
        <f t="shared" si="9"/>
        <v>6.2736945089886254</v>
      </c>
      <c r="D98" s="19">
        <v>65295.99</v>
      </c>
      <c r="E98" s="19">
        <f t="shared" si="10"/>
        <v>2.4090567411756858</v>
      </c>
      <c r="F98" s="19">
        <f t="shared" si="11"/>
        <v>2550.3390398200067</v>
      </c>
      <c r="G98" s="19">
        <f t="shared" si="12"/>
        <v>8.8338881106538647</v>
      </c>
      <c r="H98" s="20">
        <f t="shared" si="13"/>
        <v>2084.1052737187038</v>
      </c>
      <c r="I98" s="36">
        <v>9.0000000000000071</v>
      </c>
      <c r="J98" s="19">
        <f t="shared" si="8"/>
        <v>2156.8684966023206</v>
      </c>
      <c r="K98" s="19">
        <v>8.9569423269018511</v>
      </c>
      <c r="L98" s="19">
        <f t="shared" si="14"/>
        <v>0</v>
      </c>
      <c r="M98" s="19">
        <v>26.396191347580089</v>
      </c>
      <c r="N98" s="17"/>
    </row>
    <row r="99" spans="1:14" x14ac:dyDescent="0.25">
      <c r="A99">
        <v>1979</v>
      </c>
      <c r="B99" s="19">
        <v>9307</v>
      </c>
      <c r="C99" s="19">
        <f t="shared" si="9"/>
        <v>7.1001150747986186</v>
      </c>
      <c r="D99" s="19">
        <v>66825.877999999997</v>
      </c>
      <c r="E99" s="19">
        <f t="shared" si="10"/>
        <v>2.3430045244738684</v>
      </c>
      <c r="F99" s="19">
        <f t="shared" si="11"/>
        <v>2795.4132479951472</v>
      </c>
      <c r="G99" s="19">
        <f t="shared" si="12"/>
        <v>9.6094756167178765</v>
      </c>
      <c r="H99" s="20">
        <f t="shared" si="13"/>
        <v>2286.2634852694177</v>
      </c>
      <c r="I99" s="36">
        <v>9.6999999999999975</v>
      </c>
      <c r="J99" s="19">
        <f t="shared" si="8"/>
        <v>2366.0452730637062</v>
      </c>
      <c r="K99" s="19">
        <v>9.6981701383695107</v>
      </c>
      <c r="L99" s="19">
        <f t="shared" si="14"/>
        <v>0</v>
      </c>
      <c r="M99" s="19">
        <v>31.23678551962481</v>
      </c>
      <c r="N99" s="17"/>
    </row>
    <row r="100" spans="1:14" x14ac:dyDescent="0.25">
      <c r="A100">
        <v>1980</v>
      </c>
      <c r="B100" s="19">
        <v>9929</v>
      </c>
      <c r="C100" s="19">
        <f t="shared" si="9"/>
        <v>6.6831417212850575</v>
      </c>
      <c r="D100" s="19">
        <v>68347.479000000007</v>
      </c>
      <c r="E100" s="19">
        <f t="shared" si="10"/>
        <v>2.2769637235443563</v>
      </c>
      <c r="F100" s="19">
        <f t="shared" si="11"/>
        <v>3050.1390788017256</v>
      </c>
      <c r="G100" s="19">
        <f t="shared" si="12"/>
        <v>9.1122781574161316</v>
      </c>
      <c r="H100" s="20">
        <f t="shared" si="13"/>
        <v>2496.5997259142046</v>
      </c>
      <c r="I100" s="36">
        <v>9.2000000000000082</v>
      </c>
      <c r="J100" s="19">
        <f t="shared" si="8"/>
        <v>2584.5081951827237</v>
      </c>
      <c r="K100" s="19">
        <v>9.233251984064438</v>
      </c>
      <c r="L100" s="19">
        <f t="shared" si="14"/>
        <v>0</v>
      </c>
      <c r="M100" s="19">
        <v>43.174238783958138</v>
      </c>
      <c r="N100" s="17"/>
    </row>
    <row r="101" spans="1:14" x14ac:dyDescent="0.25">
      <c r="A101">
        <v>1981</v>
      </c>
      <c r="B101" s="19">
        <v>10538</v>
      </c>
      <c r="C101" s="19">
        <f t="shared" si="9"/>
        <v>6.133548192164362</v>
      </c>
      <c r="D101" s="19">
        <v>69969.263000000006</v>
      </c>
      <c r="E101" s="19">
        <f t="shared" si="10"/>
        <v>2.372851235668838</v>
      </c>
      <c r="F101" s="19">
        <f t="shared" si="11"/>
        <v>3314.035263573362</v>
      </c>
      <c r="G101" s="19">
        <f t="shared" si="12"/>
        <v>8.6519394019013198</v>
      </c>
      <c r="H101" s="20">
        <f t="shared" si="13"/>
        <v>2736.3163583885639</v>
      </c>
      <c r="I101" s="36">
        <v>9.6017246972411652</v>
      </c>
      <c r="J101" s="19">
        <f t="shared" si="8"/>
        <v>2832.6655568618053</v>
      </c>
      <c r="K101" s="19">
        <v>9.6017246972411652</v>
      </c>
      <c r="L101" s="19">
        <f t="shared" si="14"/>
        <v>0</v>
      </c>
      <c r="M101" s="19">
        <v>37.349572748238977</v>
      </c>
      <c r="N101" s="17"/>
    </row>
    <row r="102" spans="1:14" x14ac:dyDescent="0.25">
      <c r="A102">
        <v>1982</v>
      </c>
      <c r="B102" s="19">
        <v>10240</v>
      </c>
      <c r="C102" s="19">
        <f t="shared" si="9"/>
        <v>-2.8278610742076271</v>
      </c>
      <c r="D102" s="19">
        <v>71640.903999999995</v>
      </c>
      <c r="E102" s="19">
        <f t="shared" si="10"/>
        <v>2.3891076285882606</v>
      </c>
      <c r="F102" s="19">
        <f t="shared" si="11"/>
        <v>3297.2558360774019</v>
      </c>
      <c r="G102" s="19">
        <f t="shared" si="12"/>
        <v>-0.50631409026914431</v>
      </c>
      <c r="H102" s="20">
        <f t="shared" si="13"/>
        <v>2735.3322450212509</v>
      </c>
      <c r="I102" s="36">
        <v>-3.5964897271323348E-2</v>
      </c>
      <c r="J102" s="19">
        <f t="shared" si="8"/>
        <v>2831.6467916042398</v>
      </c>
      <c r="K102" s="19">
        <v>-3.5964897271323348E-2</v>
      </c>
      <c r="L102" s="19">
        <f t="shared" si="14"/>
        <v>0</v>
      </c>
      <c r="M102" s="19">
        <v>59.073759270045386</v>
      </c>
      <c r="N102" s="17"/>
    </row>
    <row r="103" spans="1:14" x14ac:dyDescent="0.25">
      <c r="A103">
        <v>1983</v>
      </c>
      <c r="B103" s="19">
        <v>9656</v>
      </c>
      <c r="C103" s="19">
        <f t="shared" si="9"/>
        <v>-5.7031249999999982</v>
      </c>
      <c r="D103" s="19">
        <v>73362.880999999994</v>
      </c>
      <c r="E103" s="19">
        <f t="shared" si="10"/>
        <v>2.4036226566878538</v>
      </c>
      <c r="F103" s="19">
        <f t="shared" si="11"/>
        <v>3183.9428712918761</v>
      </c>
      <c r="G103" s="19">
        <f t="shared" si="12"/>
        <v>-3.4365839479513771</v>
      </c>
      <c r="H103" s="20">
        <f t="shared" si="13"/>
        <v>2608.5332093038151</v>
      </c>
      <c r="I103" s="36">
        <v>-4.6355990555893456</v>
      </c>
      <c r="J103" s="19">
        <f t="shared" si="8"/>
        <v>2700.3829996750073</v>
      </c>
      <c r="K103" s="19">
        <v>-4.6355990555893563</v>
      </c>
      <c r="L103" s="19">
        <f t="shared" si="14"/>
        <v>0</v>
      </c>
      <c r="M103" s="19">
        <v>82.302675824816845</v>
      </c>
      <c r="N103" s="17"/>
    </row>
    <row r="104" spans="1:14" x14ac:dyDescent="0.25">
      <c r="A104">
        <v>1984</v>
      </c>
      <c r="B104" s="19">
        <v>9777</v>
      </c>
      <c r="C104" s="19">
        <f t="shared" si="9"/>
        <v>1.2531068765534448</v>
      </c>
      <c r="D104" s="19">
        <v>75080.138000000006</v>
      </c>
      <c r="E104" s="19">
        <f t="shared" si="10"/>
        <v>2.3407709410975919</v>
      </c>
      <c r="F104" s="19">
        <f t="shared" si="11"/>
        <v>3299.3038135069287</v>
      </c>
      <c r="G104" s="19">
        <f t="shared" si="12"/>
        <v>3.6232101792782911</v>
      </c>
      <c r="H104" s="20">
        <f t="shared" si="13"/>
        <v>2699.9853762682974</v>
      </c>
      <c r="I104" s="36">
        <v>3.5058847109287861</v>
      </c>
      <c r="J104" s="19">
        <f t="shared" si="8"/>
        <v>2795.0553143971342</v>
      </c>
      <c r="K104" s="19">
        <v>3.5058847109288083</v>
      </c>
      <c r="L104" s="19">
        <f t="shared" si="14"/>
        <v>0</v>
      </c>
      <c r="M104" s="19">
        <v>63.83273024331713</v>
      </c>
      <c r="N104" s="17"/>
    </row>
    <row r="105" spans="1:14" x14ac:dyDescent="0.25">
      <c r="A105">
        <v>1985</v>
      </c>
      <c r="B105" s="19">
        <v>9785</v>
      </c>
      <c r="C105" s="19">
        <f t="shared" si="9"/>
        <v>8.1824690600384997E-2</v>
      </c>
      <c r="D105" s="19">
        <v>76767.225000000006</v>
      </c>
      <c r="E105" s="19">
        <f t="shared" si="10"/>
        <v>2.247048347194025</v>
      </c>
      <c r="F105" s="19">
        <f t="shared" si="11"/>
        <v>3376.2010727860538</v>
      </c>
      <c r="G105" s="19">
        <f t="shared" si="12"/>
        <v>2.3307116781521531</v>
      </c>
      <c r="H105" s="20">
        <f t="shared" si="13"/>
        <v>2750.7643876421066</v>
      </c>
      <c r="I105" s="36">
        <v>1.8807143112749669</v>
      </c>
      <c r="J105" s="19">
        <f t="shared" ref="J105:J130" si="15">J104*(1+(K105/100))</f>
        <v>2847.6223197030527</v>
      </c>
      <c r="K105" s="19">
        <v>1.8807143112749669</v>
      </c>
      <c r="L105" s="19">
        <f t="shared" si="14"/>
        <v>0</v>
      </c>
      <c r="M105" s="19">
        <v>60.296513542358213</v>
      </c>
      <c r="N105" s="17"/>
    </row>
    <row r="106" spans="1:14" x14ac:dyDescent="0.25">
      <c r="A106">
        <v>1986</v>
      </c>
      <c r="B106" s="19">
        <v>9283</v>
      </c>
      <c r="C106" s="19">
        <f t="shared" si="9"/>
        <v>-5.1303014818599895</v>
      </c>
      <c r="D106" s="19">
        <v>78442.429999999993</v>
      </c>
      <c r="E106" s="19">
        <f t="shared" si="10"/>
        <v>2.1821877760984432</v>
      </c>
      <c r="F106" s="19">
        <f t="shared" si="11"/>
        <v>3272.8870741916967</v>
      </c>
      <c r="G106" s="19">
        <f t="shared" si="12"/>
        <v>-3.060066517575688</v>
      </c>
      <c r="H106" s="20">
        <f t="shared" si="13"/>
        <v>2642.7781412742474</v>
      </c>
      <c r="I106" s="36">
        <v>-3.9256814161543807</v>
      </c>
      <c r="J106" s="19">
        <f t="shared" si="15"/>
        <v>2735.8337394962055</v>
      </c>
      <c r="K106" s="19">
        <v>-3.9256814161543807</v>
      </c>
      <c r="L106" s="19">
        <f t="shared" si="14"/>
        <v>0</v>
      </c>
      <c r="M106" s="19">
        <v>66.098265995038702</v>
      </c>
      <c r="N106" s="17"/>
    </row>
    <row r="107" spans="1:14" x14ac:dyDescent="0.25">
      <c r="A107">
        <v>1987</v>
      </c>
      <c r="B107" s="19">
        <v>9256</v>
      </c>
      <c r="C107" s="19">
        <f t="shared" si="9"/>
        <v>-0.29085424970376472</v>
      </c>
      <c r="D107" s="19">
        <v>80122.491999999998</v>
      </c>
      <c r="E107" s="19">
        <f t="shared" si="10"/>
        <v>2.1417770969104355</v>
      </c>
      <c r="F107" s="19">
        <f t="shared" si="11"/>
        <v>3333.2618059569786</v>
      </c>
      <c r="G107" s="19">
        <f t="shared" si="12"/>
        <v>1.8446933975011293</v>
      </c>
      <c r="H107" s="20">
        <f t="shared" si="13"/>
        <v>2697.9226418987128</v>
      </c>
      <c r="I107" s="36">
        <v>2.0866110462786303</v>
      </c>
      <c r="J107" s="19">
        <f t="shared" si="15"/>
        <v>2792.9199485123509</v>
      </c>
      <c r="K107" s="19">
        <v>2.0866110462786303</v>
      </c>
      <c r="L107" s="19">
        <f t="shared" si="14"/>
        <v>0</v>
      </c>
      <c r="M107" s="19">
        <v>143.15346829466429</v>
      </c>
      <c r="N107" s="17"/>
    </row>
    <row r="108" spans="1:14" x14ac:dyDescent="0.25">
      <c r="A108">
        <v>1988</v>
      </c>
      <c r="B108" s="19">
        <v>9193</v>
      </c>
      <c r="C108" s="19">
        <f t="shared" si="9"/>
        <v>-0.68063958513396861</v>
      </c>
      <c r="D108" s="19">
        <v>81781.816000000006</v>
      </c>
      <c r="E108" s="19">
        <f t="shared" si="10"/>
        <v>2.0709840128287693</v>
      </c>
      <c r="F108" s="19">
        <f t="shared" si="11"/>
        <v>3379.1357712525974</v>
      </c>
      <c r="G108" s="19">
        <f t="shared" si="12"/>
        <v>1.3762484907016814</v>
      </c>
      <c r="H108" s="20">
        <f t="shared" si="13"/>
        <v>2730.7359733520739</v>
      </c>
      <c r="I108" s="36">
        <v>1.2162443408780588</v>
      </c>
      <c r="J108" s="19">
        <f t="shared" si="15"/>
        <v>2826.8886793313868</v>
      </c>
      <c r="K108" s="19">
        <v>1.2162443408780588</v>
      </c>
      <c r="L108" s="19">
        <f t="shared" si="14"/>
        <v>0</v>
      </c>
      <c r="M108" s="19">
        <v>104.25512669098529</v>
      </c>
      <c r="N108" s="17"/>
    </row>
    <row r="109" spans="1:14" x14ac:dyDescent="0.25">
      <c r="A109">
        <v>1989</v>
      </c>
      <c r="B109" s="19">
        <v>9392</v>
      </c>
      <c r="C109" s="19">
        <f t="shared" si="9"/>
        <v>2.1646905253997595</v>
      </c>
      <c r="D109" s="19">
        <v>83366.835999999996</v>
      </c>
      <c r="E109" s="19">
        <f t="shared" si="10"/>
        <v>1.9381080997271871</v>
      </c>
      <c r="F109" s="19">
        <f t="shared" si="11"/>
        <v>3519.1925912711758</v>
      </c>
      <c r="G109" s="19">
        <f t="shared" si="12"/>
        <v>4.1447526675337354</v>
      </c>
      <c r="H109" s="20">
        <f t="shared" si="13"/>
        <v>2829.1554188856567</v>
      </c>
      <c r="I109" s="36">
        <v>3.6041362656078935</v>
      </c>
      <c r="J109" s="19">
        <f t="shared" si="15"/>
        <v>2928.7735994115333</v>
      </c>
      <c r="K109" s="19">
        <v>3.6041362656078935</v>
      </c>
      <c r="L109" s="19">
        <f t="shared" si="14"/>
        <v>0</v>
      </c>
      <c r="M109" s="19">
        <v>31.78446620983577</v>
      </c>
      <c r="N109" s="17"/>
    </row>
    <row r="110" spans="1:14" x14ac:dyDescent="0.25">
      <c r="A110">
        <v>1990</v>
      </c>
      <c r="B110" s="19">
        <v>9699</v>
      </c>
      <c r="C110" s="19">
        <f t="shared" si="9"/>
        <v>3.2687393526405373</v>
      </c>
      <c r="D110" s="19">
        <v>84913.652000000002</v>
      </c>
      <c r="E110" s="19">
        <f t="shared" si="10"/>
        <v>1.8554332564570508</v>
      </c>
      <c r="F110" s="19">
        <f t="shared" si="11"/>
        <v>3701.6564589578843</v>
      </c>
      <c r="G110" s="19">
        <f t="shared" si="12"/>
        <v>5.1848218861133777</v>
      </c>
      <c r="H110" s="20">
        <f t="shared" si="13"/>
        <v>2977.8634168621957</v>
      </c>
      <c r="I110" s="36">
        <v>5.2562682482502732</v>
      </c>
      <c r="J110" s="19">
        <f t="shared" si="15"/>
        <v>3082.7177961805382</v>
      </c>
      <c r="K110" s="19">
        <v>5.2562682482502732</v>
      </c>
      <c r="L110" s="19">
        <f t="shared" si="14"/>
        <v>0</v>
      </c>
      <c r="M110" s="19">
        <v>34.551880166282785</v>
      </c>
      <c r="N110" s="17"/>
    </row>
    <row r="111" spans="1:14" x14ac:dyDescent="0.25">
      <c r="A111">
        <v>1991</v>
      </c>
      <c r="B111" s="19">
        <v>10008.550744020649</v>
      </c>
      <c r="C111" s="19">
        <f t="shared" si="9"/>
        <v>3.1915738119460801</v>
      </c>
      <c r="D111" s="19">
        <v>86440.960000000006</v>
      </c>
      <c r="E111" s="19">
        <f t="shared" si="10"/>
        <v>1.7986601259359469</v>
      </c>
      <c r="F111" s="19">
        <f t="shared" si="11"/>
        <v>3888.5027326614118</v>
      </c>
      <c r="G111" s="19">
        <f t="shared" si="12"/>
        <v>5.0476395034273258</v>
      </c>
      <c r="H111" s="20">
        <f t="shared" si="13"/>
        <v>3095.8003814136023</v>
      </c>
      <c r="I111" s="36">
        <v>3.9604558047755534</v>
      </c>
      <c r="J111" s="19">
        <f t="shared" si="15"/>
        <v>3204.8074720842192</v>
      </c>
      <c r="K111" s="19">
        <v>3.9604558047755534</v>
      </c>
      <c r="L111" s="19">
        <f t="shared" si="14"/>
        <v>0</v>
      </c>
      <c r="M111" s="19">
        <v>28.615867380685913</v>
      </c>
      <c r="N111" s="17"/>
    </row>
    <row r="112" spans="1:14" x14ac:dyDescent="0.25">
      <c r="A112">
        <v>1992</v>
      </c>
      <c r="B112" s="19">
        <v>10262.210680323855</v>
      </c>
      <c r="C112" s="19">
        <f t="shared" si="9"/>
        <v>2.5344322349042159</v>
      </c>
      <c r="D112" s="19">
        <v>87905.84</v>
      </c>
      <c r="E112" s="19">
        <f t="shared" si="10"/>
        <v>1.6946595687969968</v>
      </c>
      <c r="F112" s="19">
        <f t="shared" si="11"/>
        <v>4054.6211948759128</v>
      </c>
      <c r="G112" s="19">
        <f t="shared" si="12"/>
        <v>4.2720418020846918</v>
      </c>
      <c r="H112" s="20">
        <f t="shared" si="13"/>
        <v>3207.7896082574803</v>
      </c>
      <c r="I112" s="36">
        <v>3.6174563294272044</v>
      </c>
      <c r="J112" s="19">
        <f t="shared" si="15"/>
        <v>3320.7399828290859</v>
      </c>
      <c r="K112" s="19">
        <v>3.6174563294272044</v>
      </c>
      <c r="L112" s="19">
        <f t="shared" si="14"/>
        <v>0</v>
      </c>
      <c r="M112" s="19">
        <v>18.899958516193351</v>
      </c>
      <c r="N112" s="17"/>
    </row>
    <row r="113" spans="1:14" x14ac:dyDescent="0.25">
      <c r="A113">
        <v>1993</v>
      </c>
      <c r="B113" s="19">
        <v>10357.829066512122</v>
      </c>
      <c r="C113" s="19">
        <f t="shared" si="9"/>
        <v>0.93175232088735793</v>
      </c>
      <c r="D113" s="19">
        <v>89337.57</v>
      </c>
      <c r="E113" s="19">
        <f t="shared" si="10"/>
        <v>1.6287086273221618</v>
      </c>
      <c r="F113" s="19">
        <f t="shared" si="11"/>
        <v>4159.0534974420125</v>
      </c>
      <c r="G113" s="19">
        <f t="shared" si="12"/>
        <v>2.5756364786450936</v>
      </c>
      <c r="H113" s="20">
        <f t="shared" si="13"/>
        <v>3301.2832137055566</v>
      </c>
      <c r="I113" s="36">
        <v>2.9145803455253194</v>
      </c>
      <c r="J113" s="19">
        <f t="shared" si="15"/>
        <v>3417.5256176946232</v>
      </c>
      <c r="K113" s="19">
        <v>2.9145803455253194</v>
      </c>
      <c r="L113" s="19">
        <f t="shared" si="14"/>
        <v>0</v>
      </c>
      <c r="M113" s="19">
        <v>12.405128095697627</v>
      </c>
      <c r="N113" s="17"/>
    </row>
    <row r="114" spans="1:14" x14ac:dyDescent="0.25">
      <c r="A114">
        <v>1994</v>
      </c>
      <c r="B114" s="19">
        <v>10721.008231258847</v>
      </c>
      <c r="C114" s="19">
        <f t="shared" si="9"/>
        <v>3.5063251422145836</v>
      </c>
      <c r="D114" s="19">
        <v>90755.64</v>
      </c>
      <c r="E114" s="19">
        <f t="shared" si="10"/>
        <v>1.5873165119669075</v>
      </c>
      <c r="F114" s="19">
        <f t="shared" si="11"/>
        <v>4373.215561499961</v>
      </c>
      <c r="G114" s="19">
        <f t="shared" si="12"/>
        <v>5.1492981321271003</v>
      </c>
      <c r="H114" s="20">
        <f t="shared" si="13"/>
        <v>3445.9194653735153</v>
      </c>
      <c r="I114" s="36">
        <v>4.3812130709503849</v>
      </c>
      <c r="J114" s="19">
        <f t="shared" si="15"/>
        <v>3567.2546967601379</v>
      </c>
      <c r="K114" s="19">
        <v>4.3812130709503849</v>
      </c>
      <c r="L114" s="19">
        <f t="shared" si="14"/>
        <v>0</v>
      </c>
      <c r="M114" s="19">
        <v>13.122131795627311</v>
      </c>
      <c r="N114" s="17"/>
    </row>
    <row r="115" spans="1:14" x14ac:dyDescent="0.25">
      <c r="A115">
        <v>1995</v>
      </c>
      <c r="B115" s="19">
        <v>9944.9527176471493</v>
      </c>
      <c r="C115" s="19">
        <f t="shared" si="9"/>
        <v>-7.238643016325474</v>
      </c>
      <c r="D115" s="19">
        <v>92155.18</v>
      </c>
      <c r="E115" s="19">
        <f t="shared" si="10"/>
        <v>1.5420969980488142</v>
      </c>
      <c r="F115" s="19">
        <f t="shared" si="11"/>
        <v>4119.2116397453774</v>
      </c>
      <c r="G115" s="19">
        <f t="shared" si="12"/>
        <v>-5.8081729149308874</v>
      </c>
      <c r="H115" s="20">
        <f t="shared" si="13"/>
        <v>3242.3682013632101</v>
      </c>
      <c r="I115" s="36">
        <v>-5.9070232504183533</v>
      </c>
      <c r="J115" s="19">
        <f t="shared" si="15"/>
        <v>3356.5361324208761</v>
      </c>
      <c r="K115" s="19">
        <v>-5.9070232504183418</v>
      </c>
      <c r="L115" s="19">
        <f t="shared" si="14"/>
        <v>0</v>
      </c>
      <c r="M115" s="19">
        <v>30.605188037058252</v>
      </c>
      <c r="N115" s="17"/>
    </row>
    <row r="116" spans="1:14" x14ac:dyDescent="0.25">
      <c r="A116">
        <v>1996</v>
      </c>
      <c r="B116" s="19">
        <v>10386.499120858674</v>
      </c>
      <c r="C116" s="19">
        <f t="shared" si="9"/>
        <v>4.4399044997771364</v>
      </c>
      <c r="D116" s="19">
        <v>93507.91</v>
      </c>
      <c r="E116" s="19">
        <f t="shared" si="10"/>
        <v>1.4678827603613831</v>
      </c>
      <c r="F116" s="19">
        <f t="shared" si="11"/>
        <v>4365.2504972420038</v>
      </c>
      <c r="G116" s="19">
        <f t="shared" si="12"/>
        <v>5.9729598528672545</v>
      </c>
      <c r="H116" s="20">
        <f t="shared" si="13"/>
        <v>3436.3288894212619</v>
      </c>
      <c r="I116" s="36">
        <v>5.9820685379440741</v>
      </c>
      <c r="J116" s="19">
        <f t="shared" si="15"/>
        <v>3557.3264243631493</v>
      </c>
      <c r="K116" s="19">
        <v>5.9820685379440519</v>
      </c>
      <c r="L116" s="19">
        <f t="shared" si="14"/>
        <v>0</v>
      </c>
      <c r="M116" s="19">
        <v>34.575155884994267</v>
      </c>
      <c r="N116" s="17"/>
    </row>
    <row r="117" spans="1:14" x14ac:dyDescent="0.25">
      <c r="A117">
        <v>1997</v>
      </c>
      <c r="B117" s="19">
        <v>11030.343186999262</v>
      </c>
      <c r="C117" s="19">
        <f t="shared" si="9"/>
        <v>6.1988554434822873</v>
      </c>
      <c r="D117" s="19">
        <v>94803.1</v>
      </c>
      <c r="E117" s="19">
        <f t="shared" si="10"/>
        <v>1.3851127674653352</v>
      </c>
      <c r="F117" s="19">
        <f t="shared" si="11"/>
        <v>4700.0577610426017</v>
      </c>
      <c r="G117" s="19">
        <f t="shared" si="12"/>
        <v>7.6698293491320069</v>
      </c>
      <c r="H117" s="20">
        <f t="shared" si="13"/>
        <v>3691.9630331323469</v>
      </c>
      <c r="I117" s="36">
        <v>7.4391640595885544</v>
      </c>
      <c r="J117" s="19">
        <f t="shared" si="15"/>
        <v>3821.9617732066195</v>
      </c>
      <c r="K117" s="19">
        <v>7.4391640595885544</v>
      </c>
      <c r="L117" s="19">
        <f t="shared" si="14"/>
        <v>0</v>
      </c>
      <c r="M117" s="19">
        <v>26.209193764164485</v>
      </c>
      <c r="N117" s="17"/>
    </row>
    <row r="118" spans="1:14" x14ac:dyDescent="0.25">
      <c r="A118">
        <v>1998</v>
      </c>
      <c r="B118" s="19">
        <v>11510.877396985583</v>
      </c>
      <c r="C118" s="19">
        <f t="shared" si="9"/>
        <v>4.3564756040654684</v>
      </c>
      <c r="D118" s="19">
        <v>96051.47</v>
      </c>
      <c r="E118" s="19">
        <f t="shared" si="10"/>
        <v>1.3168029315496987</v>
      </c>
      <c r="F118" s="19">
        <f t="shared" si="11"/>
        <v>4969.4013736245906</v>
      </c>
      <c r="G118" s="19">
        <f t="shared" si="12"/>
        <v>5.7306447340817579</v>
      </c>
      <c r="H118" s="20">
        <f t="shared" si="13"/>
        <v>3921.0800555596898</v>
      </c>
      <c r="I118" s="36">
        <v>6.2058319753260038</v>
      </c>
      <c r="J118" s="19">
        <f t="shared" si="15"/>
        <v>4059.1462990130135</v>
      </c>
      <c r="K118" s="19">
        <v>6.205831975326026</v>
      </c>
      <c r="L118" s="19">
        <f t="shared" si="14"/>
        <v>0</v>
      </c>
      <c r="M118" s="19">
        <v>22.873184810557802</v>
      </c>
      <c r="N118" s="17"/>
    </row>
    <row r="119" spans="1:14" x14ac:dyDescent="0.25">
      <c r="A119">
        <v>1999</v>
      </c>
      <c r="B119" s="19">
        <v>11894.202848912393</v>
      </c>
      <c r="C119" s="19">
        <f t="shared" si="9"/>
        <v>3.3301149747906544</v>
      </c>
      <c r="D119" s="19">
        <v>97242.3</v>
      </c>
      <c r="E119" s="19">
        <f t="shared" si="10"/>
        <v>1.2397832120632835</v>
      </c>
      <c r="F119" s="19">
        <f t="shared" si="11"/>
        <v>5198.5496342033084</v>
      </c>
      <c r="G119" s="19">
        <f t="shared" si="12"/>
        <v>4.6111843932538088</v>
      </c>
      <c r="H119" s="20">
        <f t="shared" si="13"/>
        <v>4028.6211645713347</v>
      </c>
      <c r="I119" s="36">
        <v>2.7426399738807339</v>
      </c>
      <c r="J119" s="19">
        <f t="shared" si="15"/>
        <v>4170.4740680080449</v>
      </c>
      <c r="K119" s="19">
        <v>2.7426399738807339</v>
      </c>
      <c r="L119" s="19">
        <f t="shared" si="14"/>
        <v>0</v>
      </c>
      <c r="M119" s="19">
        <v>18.496157086945541</v>
      </c>
      <c r="N119" s="17"/>
    </row>
    <row r="120" spans="1:14" x14ac:dyDescent="0.25">
      <c r="A120">
        <v>2000</v>
      </c>
      <c r="B120" s="19">
        <v>12613.396051909382</v>
      </c>
      <c r="C120" s="19">
        <f t="shared" si="9"/>
        <v>6.0465859892641083</v>
      </c>
      <c r="D120" s="19">
        <v>98402.89</v>
      </c>
      <c r="E120" s="19">
        <f t="shared" si="10"/>
        <v>1.1935032388168398</v>
      </c>
      <c r="F120" s="19">
        <f t="shared" si="11"/>
        <v>5578.680861992053</v>
      </c>
      <c r="G120" s="19">
        <f t="shared" si="12"/>
        <v>7.3122554277006646</v>
      </c>
      <c r="H120" s="20">
        <f t="shared" si="13"/>
        <v>4220.7802417692756</v>
      </c>
      <c r="I120" s="36">
        <v>4.7698472839251771</v>
      </c>
      <c r="J120" s="19">
        <f t="shared" si="15"/>
        <v>4369.3993120677305</v>
      </c>
      <c r="K120" s="19">
        <v>4.7698472839251771</v>
      </c>
      <c r="L120" s="19">
        <f t="shared" si="14"/>
        <v>0</v>
      </c>
      <c r="M120" s="19">
        <v>16.265279542605704</v>
      </c>
      <c r="N120" s="17"/>
    </row>
    <row r="121" spans="1:14" x14ac:dyDescent="0.25">
      <c r="A121">
        <v>2001</v>
      </c>
      <c r="B121" s="19">
        <v>12565.465172055608</v>
      </c>
      <c r="C121" s="19">
        <f t="shared" si="9"/>
        <v>-0.37999980066047989</v>
      </c>
      <c r="D121" s="19">
        <v>99598.6</v>
      </c>
      <c r="E121" s="19">
        <f t="shared" si="10"/>
        <v>1.2151167511442074</v>
      </c>
      <c r="F121" s="19">
        <f t="shared" si="11"/>
        <v>5625.0117791736093</v>
      </c>
      <c r="G121" s="19">
        <f t="shared" si="12"/>
        <v>0.830499509251581</v>
      </c>
      <c r="H121" s="20">
        <f t="shared" si="13"/>
        <v>4210.5611233412601</v>
      </c>
      <c r="I121" s="36">
        <v>-0.24211443957413703</v>
      </c>
      <c r="J121" s="19">
        <f t="shared" si="15"/>
        <v>4358.8203654105619</v>
      </c>
      <c r="K121" s="19">
        <v>-0.24211443957413703</v>
      </c>
      <c r="L121" s="19">
        <f t="shared" si="14"/>
        <v>0</v>
      </c>
      <c r="M121" s="19">
        <v>5.9929806638072902</v>
      </c>
      <c r="N121" s="17"/>
    </row>
    <row r="122" spans="1:14" x14ac:dyDescent="0.25">
      <c r="A122">
        <v>2002</v>
      </c>
      <c r="B122" s="19">
        <v>12645.503583245143</v>
      </c>
      <c r="C122" s="19">
        <f t="shared" si="9"/>
        <v>0.6369713344757999</v>
      </c>
      <c r="D122" s="19">
        <v>100862.57</v>
      </c>
      <c r="E122" s="19">
        <f t="shared" si="10"/>
        <v>1.2690640229882755</v>
      </c>
      <c r="F122" s="19">
        <f t="shared" si="11"/>
        <v>5732.6811945382506</v>
      </c>
      <c r="G122" s="19">
        <f t="shared" si="12"/>
        <v>1.9141189315066587</v>
      </c>
      <c r="H122" s="20">
        <f t="shared" si="13"/>
        <v>4200.3720469336095</v>
      </c>
      <c r="I122" s="36">
        <v>-0.24198856421220327</v>
      </c>
      <c r="J122" s="19">
        <f t="shared" si="15"/>
        <v>4348.2725185917161</v>
      </c>
      <c r="K122" s="19">
        <v>-0.24198856421220327</v>
      </c>
      <c r="L122" s="19">
        <f t="shared" si="14"/>
        <v>0</v>
      </c>
      <c r="M122" s="19">
        <v>5.2527182728219879</v>
      </c>
      <c r="N122" s="17"/>
    </row>
    <row r="123" spans="1:14" x14ac:dyDescent="0.25">
      <c r="A123">
        <v>2003</v>
      </c>
      <c r="B123" s="19">
        <v>12793.955618945451</v>
      </c>
      <c r="C123" s="19">
        <f t="shared" si="9"/>
        <v>1.1739511576035699</v>
      </c>
      <c r="D123" s="19">
        <v>102132.4</v>
      </c>
      <c r="E123" s="19">
        <f t="shared" si="10"/>
        <v>1.2589704981738947</v>
      </c>
      <c r="F123" s="19">
        <f t="shared" si="11"/>
        <v>5873.0001097869708</v>
      </c>
      <c r="G123" s="19">
        <f t="shared" si="12"/>
        <v>2.4477013545146642</v>
      </c>
      <c r="H123" s="20">
        <f t="shared" si="13"/>
        <v>4251.3190373164271</v>
      </c>
      <c r="I123" s="36">
        <v>1.2129161372743225</v>
      </c>
      <c r="J123" s="19">
        <f t="shared" si="15"/>
        <v>4401.0134176623787</v>
      </c>
      <c r="K123" s="19">
        <v>1.2129161372743003</v>
      </c>
      <c r="L123" s="19">
        <f t="shared" si="14"/>
        <v>0</v>
      </c>
      <c r="M123" s="19">
        <v>5.5159494904784667</v>
      </c>
      <c r="N123" s="17"/>
    </row>
    <row r="124" spans="1:14" x14ac:dyDescent="0.25">
      <c r="A124">
        <v>2004</v>
      </c>
      <c r="B124" s="19">
        <v>13287.599901797117</v>
      </c>
      <c r="C124" s="19">
        <f t="shared" si="9"/>
        <v>3.85841797137918</v>
      </c>
      <c r="D124" s="19">
        <v>103333.96</v>
      </c>
      <c r="E124" s="19">
        <f t="shared" si="10"/>
        <v>1.1764728920499401</v>
      </c>
      <c r="F124" s="19">
        <f t="shared" si="11"/>
        <v>6171.3652008466697</v>
      </c>
      <c r="G124" s="19">
        <f t="shared" si="12"/>
        <v>5.0802841049243819</v>
      </c>
      <c r="H124" s="20">
        <f t="shared" si="13"/>
        <v>4393.3341718583079</v>
      </c>
      <c r="I124" s="36">
        <v>3.3404958154240383</v>
      </c>
      <c r="J124" s="19">
        <f t="shared" si="15"/>
        <v>4548.0290867156409</v>
      </c>
      <c r="K124" s="19">
        <v>3.3404958154240383</v>
      </c>
      <c r="L124" s="19">
        <f t="shared" si="14"/>
        <v>0</v>
      </c>
      <c r="M124" s="19">
        <v>11.972306811669897</v>
      </c>
      <c r="N124" s="17"/>
    </row>
    <row r="125" spans="1:14" x14ac:dyDescent="0.25">
      <c r="A125">
        <v>2005</v>
      </c>
      <c r="B125" s="19">
        <v>13655.801157462844</v>
      </c>
      <c r="C125" s="19">
        <f t="shared" si="9"/>
        <v>2.7710140159768581</v>
      </c>
      <c r="D125" s="19">
        <v>104508</v>
      </c>
      <c r="E125" s="19">
        <f t="shared" si="10"/>
        <v>1.1361608516696764</v>
      </c>
      <c r="F125" s="19">
        <f t="shared" si="11"/>
        <v>6414.4341727600095</v>
      </c>
      <c r="G125" s="19">
        <f t="shared" si="12"/>
        <v>3.9386580440903485</v>
      </c>
      <c r="H125" s="20">
        <f t="shared" si="13"/>
        <v>4495.1468821145181</v>
      </c>
      <c r="I125" s="36">
        <v>2.3174360582078224</v>
      </c>
      <c r="J125" s="19">
        <f t="shared" si="15"/>
        <v>4653.4267527089687</v>
      </c>
      <c r="K125" s="19">
        <v>2.3174360582078224</v>
      </c>
      <c r="L125" s="19">
        <f t="shared" si="14"/>
        <v>0</v>
      </c>
      <c r="M125" s="19">
        <v>8.1225940746155079</v>
      </c>
      <c r="N125" s="17"/>
    </row>
    <row r="126" spans="1:14" x14ac:dyDescent="0.25">
      <c r="A126">
        <v>2006</v>
      </c>
      <c r="B126" s="19">
        <v>14287.558268468327</v>
      </c>
      <c r="C126" s="19">
        <f t="shared" si="9"/>
        <v>4.6262910811368352</v>
      </c>
      <c r="D126" s="19">
        <v>105737.62</v>
      </c>
      <c r="E126" s="19">
        <f t="shared" si="10"/>
        <v>1.176579783365872</v>
      </c>
      <c r="F126" s="19">
        <f t="shared" si="11"/>
        <v>6790.1470096606672</v>
      </c>
      <c r="G126" s="19">
        <f t="shared" si="12"/>
        <v>5.8573028700830143</v>
      </c>
      <c r="H126" s="20">
        <f t="shared" si="13"/>
        <v>4710.8958229114314</v>
      </c>
      <c r="I126" s="36">
        <v>4.7995971311937335</v>
      </c>
      <c r="J126" s="19">
        <f t="shared" si="15"/>
        <v>4876.7724896341897</v>
      </c>
      <c r="K126" s="19">
        <v>4.7995971311937335</v>
      </c>
      <c r="L126" s="19">
        <f t="shared" si="14"/>
        <v>0</v>
      </c>
      <c r="M126" s="19">
        <v>11.205617475083219</v>
      </c>
      <c r="N126" s="17"/>
    </row>
    <row r="127" spans="1:14" x14ac:dyDescent="0.25">
      <c r="A127">
        <v>2007</v>
      </c>
      <c r="B127" s="19">
        <v>14684.727956137704</v>
      </c>
      <c r="C127" s="19">
        <f t="shared" si="9"/>
        <v>2.7798289967146061</v>
      </c>
      <c r="D127" s="19">
        <v>107082.63</v>
      </c>
      <c r="E127" s="19">
        <f t="shared" si="10"/>
        <v>1.2720259828053804</v>
      </c>
      <c r="F127" s="19">
        <f t="shared" si="11"/>
        <v>7067.674925360323</v>
      </c>
      <c r="G127" s="19">
        <f t="shared" si="12"/>
        <v>4.0872151266357459</v>
      </c>
      <c r="H127" s="20">
        <f t="shared" si="13"/>
        <v>4807.9357284035086</v>
      </c>
      <c r="I127" s="36">
        <v>2.0599034480899281</v>
      </c>
      <c r="J127" s="19">
        <f t="shared" si="15"/>
        <v>4977.2292943036655</v>
      </c>
      <c r="K127" s="19">
        <v>2.0599034480899281</v>
      </c>
      <c r="L127" s="19">
        <f t="shared" si="14"/>
        <v>0</v>
      </c>
      <c r="M127" s="19">
        <v>8.332983269157058</v>
      </c>
      <c r="N127" s="17"/>
    </row>
    <row r="128" spans="1:14" x14ac:dyDescent="0.25">
      <c r="A128">
        <v>2008</v>
      </c>
      <c r="B128" s="19">
        <v>14808.089963376902</v>
      </c>
      <c r="C128" s="19">
        <f t="shared" si="9"/>
        <v>0.84007008919519954</v>
      </c>
      <c r="D128" s="19">
        <v>108554.11</v>
      </c>
      <c r="E128" s="19">
        <f t="shared" si="10"/>
        <v>1.3741537726520203</v>
      </c>
      <c r="F128" s="19">
        <f t="shared" si="11"/>
        <v>7224.9849521682318</v>
      </c>
      <c r="G128" s="19">
        <f t="shared" si="12"/>
        <v>2.2257677166708234</v>
      </c>
      <c r="H128" s="20">
        <f t="shared" si="13"/>
        <v>4842.2828859125702</v>
      </c>
      <c r="I128" s="36">
        <v>0.71438470581357549</v>
      </c>
      <c r="J128" s="19">
        <f t="shared" si="15"/>
        <v>5012.7858591554441</v>
      </c>
      <c r="K128" s="19">
        <v>0.71438470581357549</v>
      </c>
      <c r="L128" s="19">
        <f t="shared" si="14"/>
        <v>0</v>
      </c>
      <c r="M128" s="19">
        <v>7.3132413432439147</v>
      </c>
      <c r="N128" s="17"/>
    </row>
    <row r="129" spans="1:14" x14ac:dyDescent="0.25">
      <c r="A129">
        <v>2009</v>
      </c>
      <c r="B129" s="19">
        <v>14026.988962508145</v>
      </c>
      <c r="C129" s="19">
        <f t="shared" si="9"/>
        <v>-5.2748261443613771</v>
      </c>
      <c r="D129" s="19">
        <v>110060.75</v>
      </c>
      <c r="E129" s="19">
        <f t="shared" si="10"/>
        <v>1.3879161277265295</v>
      </c>
      <c r="F129" s="19">
        <f t="shared" si="11"/>
        <v>6938.8668651186617</v>
      </c>
      <c r="G129" s="19">
        <f t="shared" si="12"/>
        <v>-3.9601201794019714</v>
      </c>
      <c r="H129" s="20">
        <f t="shared" si="13"/>
        <v>4547.7675851750382</v>
      </c>
      <c r="I129" s="36">
        <v>-6.082158099320301</v>
      </c>
      <c r="J129" s="19">
        <f t="shared" si="15"/>
        <v>4707.9002980212381</v>
      </c>
      <c r="K129" s="19">
        <v>-6.0821580993203117</v>
      </c>
      <c r="L129" s="19">
        <f t="shared" si="14"/>
        <v>0</v>
      </c>
      <c r="M129" s="19">
        <v>-1.3818584809899725</v>
      </c>
      <c r="N129" s="17"/>
    </row>
    <row r="130" spans="1:14" x14ac:dyDescent="0.25">
      <c r="A130" s="8">
        <v>2010</v>
      </c>
      <c r="B130" s="24">
        <v>14697.29811084571</v>
      </c>
      <c r="C130" s="24">
        <f t="shared" si="9"/>
        <v>4.7787101717210456</v>
      </c>
      <c r="D130" s="24">
        <v>111467.53</v>
      </c>
      <c r="E130" s="24">
        <f t="shared" si="10"/>
        <v>1.2781850023736885</v>
      </c>
      <c r="F130" s="24">
        <f t="shared" si="11"/>
        <v>7363.3850697980279</v>
      </c>
      <c r="G130" s="24">
        <f t="shared" si="12"/>
        <v>6.1179759308165771</v>
      </c>
      <c r="H130" s="37">
        <f t="shared" si="13"/>
        <v>4774.6829418545067</v>
      </c>
      <c r="I130" s="38">
        <v>4.9895987961032784</v>
      </c>
      <c r="J130" s="24">
        <f t="shared" si="15"/>
        <v>4942.8056346130488</v>
      </c>
      <c r="K130" s="24">
        <v>4.9895987961032784</v>
      </c>
      <c r="L130" s="24">
        <f t="shared" si="14"/>
        <v>0</v>
      </c>
      <c r="M130" s="24">
        <v>9.561693671718551</v>
      </c>
      <c r="N130" s="17"/>
    </row>
    <row r="131" spans="1:14" x14ac:dyDescent="0.25"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</row>
    <row r="132" spans="1:14" x14ac:dyDescent="0.25"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</row>
    <row r="133" spans="1:14" x14ac:dyDescent="0.25"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</row>
    <row r="134" spans="1:14" x14ac:dyDescent="0.25"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</row>
    <row r="135" spans="1:14" x14ac:dyDescent="0.25"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</row>
    <row r="136" spans="1:14" x14ac:dyDescent="0.25"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</row>
    <row r="137" spans="1:14" x14ac:dyDescent="0.25"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</row>
    <row r="138" spans="1:14" x14ac:dyDescent="0.25"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</row>
    <row r="139" spans="1:14" x14ac:dyDescent="0.25"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</row>
    <row r="140" spans="1:14" x14ac:dyDescent="0.25"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</row>
    <row r="141" spans="1:14" x14ac:dyDescent="0.25"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</row>
    <row r="142" spans="1:14" x14ac:dyDescent="0.25"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</row>
    <row r="143" spans="1:14" x14ac:dyDescent="0.25"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</row>
    <row r="144" spans="1:14" x14ac:dyDescent="0.25"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</row>
    <row r="145" spans="2:14" x14ac:dyDescent="0.25"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</row>
    <row r="146" spans="2:14" x14ac:dyDescent="0.25"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</row>
    <row r="147" spans="2:14" x14ac:dyDescent="0.25"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</row>
    <row r="148" spans="2:14" x14ac:dyDescent="0.25"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</row>
    <row r="149" spans="2:14" x14ac:dyDescent="0.25"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</row>
    <row r="150" spans="2:14" x14ac:dyDescent="0.25"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</row>
    <row r="151" spans="2:14" x14ac:dyDescent="0.25"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</row>
    <row r="152" spans="2:14" x14ac:dyDescent="0.25"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</row>
    <row r="153" spans="2:14" x14ac:dyDescent="0.25"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</row>
    <row r="154" spans="2:14" x14ac:dyDescent="0.25"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</row>
    <row r="155" spans="2:14" x14ac:dyDescent="0.25"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</row>
    <row r="156" spans="2:14" x14ac:dyDescent="0.25"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</row>
    <row r="157" spans="2:14" x14ac:dyDescent="0.25"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</row>
    <row r="158" spans="2:14" x14ac:dyDescent="0.25"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</row>
    <row r="159" spans="2:14" x14ac:dyDescent="0.25"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</row>
    <row r="160" spans="2:14" x14ac:dyDescent="0.25"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</row>
    <row r="161" spans="2:14" x14ac:dyDescent="0.25"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</row>
    <row r="162" spans="2:14" x14ac:dyDescent="0.25"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</row>
    <row r="163" spans="2:14" x14ac:dyDescent="0.25"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</row>
    <row r="164" spans="2:14" x14ac:dyDescent="0.25"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</row>
    <row r="165" spans="2:14" x14ac:dyDescent="0.25"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</row>
    <row r="166" spans="2:14" x14ac:dyDescent="0.25"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</row>
    <row r="167" spans="2:14" x14ac:dyDescent="0.25"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</row>
    <row r="168" spans="2:14" x14ac:dyDescent="0.25"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</row>
    <row r="169" spans="2:14" x14ac:dyDescent="0.25"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</row>
    <row r="170" spans="2:14" x14ac:dyDescent="0.25"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</row>
    <row r="171" spans="2:14" x14ac:dyDescent="0.25"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</row>
    <row r="172" spans="2:14" x14ac:dyDescent="0.25"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</row>
    <row r="173" spans="2:14" x14ac:dyDescent="0.25"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</row>
    <row r="174" spans="2:14" x14ac:dyDescent="0.25"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</row>
    <row r="175" spans="2:14" x14ac:dyDescent="0.25"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</row>
    <row r="176" spans="2:14" x14ac:dyDescent="0.25"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</row>
    <row r="177" spans="2:14" x14ac:dyDescent="0.25"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</row>
    <row r="178" spans="2:14" x14ac:dyDescent="0.25"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</row>
    <row r="179" spans="2:14" x14ac:dyDescent="0.25"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</row>
    <row r="180" spans="2:14" x14ac:dyDescent="0.25"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</row>
    <row r="181" spans="2:14" x14ac:dyDescent="0.25"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</row>
    <row r="182" spans="2:14" x14ac:dyDescent="0.25"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</row>
    <row r="183" spans="2:14" x14ac:dyDescent="0.25"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</row>
    <row r="184" spans="2:14" x14ac:dyDescent="0.25"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</row>
    <row r="185" spans="2:14" x14ac:dyDescent="0.25"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</row>
    <row r="186" spans="2:14" x14ac:dyDescent="0.25"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</row>
    <row r="187" spans="2:14" x14ac:dyDescent="0.25"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</row>
    <row r="188" spans="2:14" x14ac:dyDescent="0.25"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</row>
    <row r="189" spans="2:14" x14ac:dyDescent="0.25"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</row>
    <row r="190" spans="2:14" x14ac:dyDescent="0.25"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</row>
    <row r="191" spans="2:14" x14ac:dyDescent="0.25"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</row>
    <row r="192" spans="2:14" x14ac:dyDescent="0.25"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</row>
    <row r="193" spans="2:14" x14ac:dyDescent="0.25"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</row>
    <row r="194" spans="2:14" x14ac:dyDescent="0.25"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</row>
    <row r="195" spans="2:14" x14ac:dyDescent="0.25"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</row>
    <row r="196" spans="2:14" x14ac:dyDescent="0.25"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</row>
    <row r="197" spans="2:14" x14ac:dyDescent="0.25"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</row>
    <row r="198" spans="2:14" x14ac:dyDescent="0.25"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</row>
    <row r="199" spans="2:14" x14ac:dyDescent="0.25"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</row>
    <row r="200" spans="2:14" x14ac:dyDescent="0.25"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</row>
    <row r="201" spans="2:14" x14ac:dyDescent="0.25"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</row>
    <row r="202" spans="2:14" x14ac:dyDescent="0.25"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</row>
    <row r="203" spans="2:14" x14ac:dyDescent="0.25"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</row>
    <row r="204" spans="2:14" x14ac:dyDescent="0.25"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</row>
    <row r="205" spans="2:14" x14ac:dyDescent="0.25"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</row>
    <row r="206" spans="2:14" x14ac:dyDescent="0.25"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</row>
    <row r="207" spans="2:14" x14ac:dyDescent="0.25"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</row>
    <row r="208" spans="2:14" x14ac:dyDescent="0.25"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</row>
    <row r="209" spans="2:14" x14ac:dyDescent="0.25"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</row>
    <row r="210" spans="2:14" x14ac:dyDescent="0.25"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</row>
    <row r="211" spans="2:14" x14ac:dyDescent="0.25"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</row>
    <row r="212" spans="2:14" x14ac:dyDescent="0.25"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</row>
    <row r="213" spans="2:14" x14ac:dyDescent="0.25"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</row>
    <row r="214" spans="2:14" x14ac:dyDescent="0.25"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</row>
    <row r="215" spans="2:14" x14ac:dyDescent="0.25"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</row>
    <row r="216" spans="2:14" x14ac:dyDescent="0.25"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</row>
    <row r="217" spans="2:14" x14ac:dyDescent="0.25"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</row>
    <row r="218" spans="2:14" x14ac:dyDescent="0.25"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</row>
    <row r="219" spans="2:14" x14ac:dyDescent="0.25"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</row>
    <row r="220" spans="2:14" x14ac:dyDescent="0.25"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</row>
    <row r="221" spans="2:14" x14ac:dyDescent="0.25"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</row>
    <row r="222" spans="2:14" x14ac:dyDescent="0.25"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</row>
    <row r="223" spans="2:14" x14ac:dyDescent="0.25"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</row>
    <row r="224" spans="2:14" x14ac:dyDescent="0.25"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</row>
    <row r="225" spans="2:14" x14ac:dyDescent="0.25"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</row>
    <row r="226" spans="2:14" x14ac:dyDescent="0.25"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</row>
    <row r="227" spans="2:14" x14ac:dyDescent="0.25"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</row>
    <row r="228" spans="2:14" x14ac:dyDescent="0.25"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</row>
    <row r="229" spans="2:14" x14ac:dyDescent="0.25"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</row>
    <row r="230" spans="2:14" x14ac:dyDescent="0.25"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</row>
    <row r="231" spans="2:14" x14ac:dyDescent="0.25"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</row>
    <row r="232" spans="2:14" x14ac:dyDescent="0.25"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</row>
    <row r="233" spans="2:14" x14ac:dyDescent="0.25"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</row>
    <row r="234" spans="2:14" x14ac:dyDescent="0.25"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</row>
    <row r="235" spans="2:14" x14ac:dyDescent="0.25"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</row>
    <row r="236" spans="2:14" x14ac:dyDescent="0.25"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</row>
    <row r="237" spans="2:14" x14ac:dyDescent="0.25"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</row>
    <row r="238" spans="2:14" x14ac:dyDescent="0.25"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</row>
    <row r="239" spans="2:14" x14ac:dyDescent="0.25"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</row>
    <row r="240" spans="2:14" x14ac:dyDescent="0.25"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</row>
    <row r="241" spans="2:14" x14ac:dyDescent="0.25"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</row>
    <row r="242" spans="2:14" x14ac:dyDescent="0.25"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</row>
    <row r="243" spans="2:14" x14ac:dyDescent="0.25"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</row>
    <row r="244" spans="2:14" x14ac:dyDescent="0.25"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</row>
    <row r="245" spans="2:14" x14ac:dyDescent="0.25"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</row>
    <row r="246" spans="2:14" x14ac:dyDescent="0.25"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</row>
    <row r="247" spans="2:14" x14ac:dyDescent="0.25"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</row>
    <row r="248" spans="2:14" x14ac:dyDescent="0.25"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</row>
    <row r="249" spans="2:14" x14ac:dyDescent="0.25"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</row>
    <row r="250" spans="2:14" x14ac:dyDescent="0.25"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</row>
    <row r="251" spans="2:14" x14ac:dyDescent="0.25"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</row>
    <row r="252" spans="2:14" x14ac:dyDescent="0.25"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</row>
    <row r="253" spans="2:14" x14ac:dyDescent="0.25"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</row>
    <row r="254" spans="2:14" x14ac:dyDescent="0.25"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</row>
    <row r="255" spans="2:14" x14ac:dyDescent="0.25"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</row>
    <row r="256" spans="2:14" x14ac:dyDescent="0.25"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</row>
    <row r="257" spans="2:14" x14ac:dyDescent="0.25"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</row>
    <row r="258" spans="2:14" x14ac:dyDescent="0.25"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</row>
    <row r="259" spans="2:14" x14ac:dyDescent="0.25"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</row>
    <row r="260" spans="2:14" x14ac:dyDescent="0.25"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</row>
    <row r="261" spans="2:14" x14ac:dyDescent="0.25"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</row>
    <row r="262" spans="2:14" x14ac:dyDescent="0.25"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</row>
    <row r="263" spans="2:14" x14ac:dyDescent="0.25"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</row>
    <row r="264" spans="2:14" x14ac:dyDescent="0.25"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</row>
    <row r="265" spans="2:14" x14ac:dyDescent="0.25"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</row>
    <row r="266" spans="2:14" x14ac:dyDescent="0.25"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</row>
    <row r="267" spans="2:14" x14ac:dyDescent="0.25"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</row>
    <row r="268" spans="2:14" x14ac:dyDescent="0.25"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</row>
    <row r="269" spans="2:14" x14ac:dyDescent="0.25"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</row>
    <row r="270" spans="2:14" x14ac:dyDescent="0.25"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</row>
    <row r="271" spans="2:14" x14ac:dyDescent="0.25"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</row>
    <row r="272" spans="2:14" x14ac:dyDescent="0.25"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</row>
    <row r="273" spans="2:14" x14ac:dyDescent="0.25"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</row>
    <row r="274" spans="2:14" x14ac:dyDescent="0.25"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</row>
    <row r="275" spans="2:14" x14ac:dyDescent="0.25"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</row>
    <row r="276" spans="2:14" x14ac:dyDescent="0.25"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</row>
    <row r="277" spans="2:14" x14ac:dyDescent="0.25"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</row>
    <row r="278" spans="2:14" x14ac:dyDescent="0.25"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</row>
    <row r="279" spans="2:14" x14ac:dyDescent="0.25"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</row>
    <row r="280" spans="2:14" x14ac:dyDescent="0.25"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</row>
    <row r="281" spans="2:14" x14ac:dyDescent="0.25"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</row>
    <row r="282" spans="2:14" x14ac:dyDescent="0.25"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</row>
    <row r="283" spans="2:14" x14ac:dyDescent="0.25"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</row>
    <row r="284" spans="2:14" x14ac:dyDescent="0.25"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</row>
    <row r="285" spans="2:14" x14ac:dyDescent="0.25"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</row>
    <row r="286" spans="2:14" x14ac:dyDescent="0.25"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</row>
    <row r="287" spans="2:14" x14ac:dyDescent="0.25"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</row>
    <row r="288" spans="2:14" x14ac:dyDescent="0.25"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</row>
    <row r="289" spans="2:14" x14ac:dyDescent="0.25"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</row>
    <row r="290" spans="2:14" x14ac:dyDescent="0.25"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</row>
    <row r="291" spans="2:14" x14ac:dyDescent="0.25"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</row>
    <row r="292" spans="2:14" x14ac:dyDescent="0.25"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</row>
    <row r="293" spans="2:14" x14ac:dyDescent="0.25"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</row>
    <row r="294" spans="2:14" x14ac:dyDescent="0.25"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</row>
    <row r="295" spans="2:14" x14ac:dyDescent="0.25"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</row>
    <row r="296" spans="2:14" x14ac:dyDescent="0.25"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</row>
    <row r="297" spans="2:14" x14ac:dyDescent="0.25"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</row>
    <row r="298" spans="2:14" x14ac:dyDescent="0.25"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</row>
    <row r="299" spans="2:14" x14ac:dyDescent="0.25"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</row>
    <row r="300" spans="2:14" x14ac:dyDescent="0.25"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</row>
    <row r="301" spans="2:14" x14ac:dyDescent="0.25"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</row>
    <row r="302" spans="2:14" x14ac:dyDescent="0.25"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</row>
    <row r="303" spans="2:14" x14ac:dyDescent="0.25"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</row>
    <row r="304" spans="2:14" x14ac:dyDescent="0.25"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</row>
    <row r="305" spans="2:14" x14ac:dyDescent="0.25"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</row>
    <row r="306" spans="2:14" x14ac:dyDescent="0.25"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</row>
    <row r="307" spans="2:14" x14ac:dyDescent="0.25"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</row>
    <row r="308" spans="2:14" x14ac:dyDescent="0.25"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</row>
    <row r="309" spans="2:14" x14ac:dyDescent="0.25"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</row>
    <row r="310" spans="2:14" x14ac:dyDescent="0.25"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</row>
    <row r="311" spans="2:14" x14ac:dyDescent="0.25"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</row>
    <row r="312" spans="2:14" x14ac:dyDescent="0.25"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</row>
    <row r="313" spans="2:14" x14ac:dyDescent="0.25"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</row>
    <row r="314" spans="2:14" x14ac:dyDescent="0.25"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</row>
    <row r="315" spans="2:14" x14ac:dyDescent="0.25"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</row>
    <row r="316" spans="2:14" x14ac:dyDescent="0.25"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</row>
    <row r="317" spans="2:14" x14ac:dyDescent="0.25"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</row>
    <row r="318" spans="2:14" x14ac:dyDescent="0.25"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</row>
    <row r="319" spans="2:14" x14ac:dyDescent="0.25"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</row>
    <row r="320" spans="2:14" x14ac:dyDescent="0.25"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</row>
    <row r="321" spans="2:14" x14ac:dyDescent="0.25"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</row>
    <row r="322" spans="2:14" x14ac:dyDescent="0.25"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</row>
    <row r="323" spans="2:14" x14ac:dyDescent="0.25"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</row>
    <row r="324" spans="2:14" x14ac:dyDescent="0.25"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</row>
    <row r="325" spans="2:14" x14ac:dyDescent="0.25"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</row>
    <row r="326" spans="2:14" x14ac:dyDescent="0.25"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</row>
    <row r="327" spans="2:14" x14ac:dyDescent="0.25"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</row>
    <row r="328" spans="2:14" x14ac:dyDescent="0.25"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</row>
    <row r="329" spans="2:14" x14ac:dyDescent="0.25"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</row>
    <row r="330" spans="2:14" x14ac:dyDescent="0.25"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</row>
    <row r="331" spans="2:14" x14ac:dyDescent="0.25"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</row>
    <row r="332" spans="2:14" x14ac:dyDescent="0.25"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</row>
    <row r="333" spans="2:14" x14ac:dyDescent="0.25"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</row>
    <row r="334" spans="2:14" x14ac:dyDescent="0.25"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</row>
    <row r="335" spans="2:14" x14ac:dyDescent="0.25"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</row>
    <row r="336" spans="2:14" x14ac:dyDescent="0.25"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</row>
    <row r="337" spans="2:14" x14ac:dyDescent="0.25"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</row>
    <row r="338" spans="2:14" x14ac:dyDescent="0.25"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</row>
    <row r="339" spans="2:14" x14ac:dyDescent="0.25"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</row>
    <row r="340" spans="2:14" x14ac:dyDescent="0.25"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</row>
    <row r="341" spans="2:14" x14ac:dyDescent="0.25"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</row>
    <row r="342" spans="2:14" x14ac:dyDescent="0.25"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</row>
    <row r="343" spans="2:14" x14ac:dyDescent="0.25"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</row>
    <row r="344" spans="2:14" x14ac:dyDescent="0.25"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</row>
    <row r="345" spans="2:14" x14ac:dyDescent="0.25"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</row>
    <row r="346" spans="2:14" x14ac:dyDescent="0.25"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</row>
    <row r="347" spans="2:14" x14ac:dyDescent="0.25"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</row>
    <row r="348" spans="2:14" x14ac:dyDescent="0.25"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</row>
    <row r="349" spans="2:14" x14ac:dyDescent="0.25"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</row>
    <row r="350" spans="2:14" x14ac:dyDescent="0.25"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</row>
    <row r="351" spans="2:14" x14ac:dyDescent="0.25"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</row>
    <row r="352" spans="2:14" x14ac:dyDescent="0.25"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</row>
    <row r="353" spans="2:14" x14ac:dyDescent="0.25"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</row>
    <row r="354" spans="2:14" x14ac:dyDescent="0.25"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</row>
    <row r="355" spans="2:14" x14ac:dyDescent="0.25"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</row>
    <row r="356" spans="2:14" x14ac:dyDescent="0.25"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</row>
    <row r="357" spans="2:14" x14ac:dyDescent="0.25"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</row>
  </sheetData>
  <mergeCells count="17">
    <mergeCell ref="P29:R29"/>
    <mergeCell ref="O27:U27"/>
    <mergeCell ref="L2:L4"/>
    <mergeCell ref="M2:M4"/>
    <mergeCell ref="J2:J4"/>
    <mergeCell ref="K2:K4"/>
    <mergeCell ref="B2:B4"/>
    <mergeCell ref="D2:D4"/>
    <mergeCell ref="C2:C4"/>
    <mergeCell ref="E2:E4"/>
    <mergeCell ref="F2:F4"/>
    <mergeCell ref="G2:G4"/>
    <mergeCell ref="H2:H4"/>
    <mergeCell ref="I2:I4"/>
    <mergeCell ref="S28:S30"/>
    <mergeCell ref="T28:T30"/>
    <mergeCell ref="U28:U30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8"/>
  <sheetViews>
    <sheetView topLeftCell="C27" workbookViewId="0">
      <selection activeCell="I41" sqref="I41"/>
    </sheetView>
  </sheetViews>
  <sheetFormatPr baseColWidth="10" defaultRowHeight="15.75" x14ac:dyDescent="0.25"/>
  <cols>
    <col min="1" max="1" width="7.875" customWidth="1"/>
    <col min="2" max="2" width="12.875" customWidth="1"/>
    <col min="3" max="3" width="13.5" customWidth="1"/>
    <col min="4" max="5" width="9.375" customWidth="1"/>
    <col min="6" max="6" width="12" customWidth="1"/>
    <col min="7" max="7" width="12.75" customWidth="1"/>
    <col min="8" max="8" width="7.125" customWidth="1"/>
    <col min="10" max="10" width="11.25" customWidth="1"/>
    <col min="11" max="11" width="14" customWidth="1"/>
    <col min="12" max="12" width="9.625" customWidth="1"/>
    <col min="15" max="15" width="10.875" customWidth="1"/>
    <col min="16" max="16" width="10" customWidth="1"/>
    <col min="17" max="17" width="11.875" customWidth="1"/>
    <col min="18" max="18" width="10.125" customWidth="1"/>
    <col min="19" max="19" width="9.875" customWidth="1"/>
    <col min="20" max="20" width="8.5" customWidth="1"/>
    <col min="21" max="21" width="9.375" customWidth="1"/>
  </cols>
  <sheetData>
    <row r="1" spans="1:21" x14ac:dyDescent="0.25">
      <c r="B1" s="10"/>
      <c r="C1" s="1"/>
      <c r="D1" s="1"/>
      <c r="E1" s="1"/>
      <c r="F1" s="7"/>
      <c r="G1" s="7"/>
    </row>
    <row r="2" spans="1:21" ht="15.75" customHeight="1" x14ac:dyDescent="0.25">
      <c r="A2" s="58" t="s">
        <v>13</v>
      </c>
      <c r="B2" s="56" t="s">
        <v>16</v>
      </c>
      <c r="C2" s="56" t="s">
        <v>17</v>
      </c>
      <c r="D2" s="56" t="s">
        <v>18</v>
      </c>
      <c r="E2" s="56" t="s">
        <v>12</v>
      </c>
      <c r="F2" s="56" t="s">
        <v>14</v>
      </c>
      <c r="G2" s="56" t="s">
        <v>15</v>
      </c>
      <c r="H2" s="7"/>
    </row>
    <row r="3" spans="1:21" x14ac:dyDescent="0.25">
      <c r="A3" s="58"/>
      <c r="B3" s="56"/>
      <c r="C3" s="56"/>
      <c r="D3" s="56"/>
      <c r="E3" s="56"/>
      <c r="F3" s="56" t="s">
        <v>0</v>
      </c>
      <c r="G3" s="56" t="s">
        <v>2</v>
      </c>
      <c r="H3" s="7"/>
      <c r="P3" s="7"/>
      <c r="Q3" s="7"/>
      <c r="R3" s="7"/>
      <c r="S3" s="7"/>
      <c r="T3" s="7"/>
      <c r="U3" s="7"/>
    </row>
    <row r="4" spans="1:21" ht="16.5" thickBot="1" x14ac:dyDescent="0.3">
      <c r="A4" s="59"/>
      <c r="B4" s="57"/>
      <c r="C4" s="57"/>
      <c r="D4" s="57"/>
      <c r="E4" s="57"/>
      <c r="F4" s="57" t="s">
        <v>1</v>
      </c>
      <c r="G4" s="57"/>
      <c r="H4" s="7"/>
      <c r="P4" s="7"/>
      <c r="Q4" s="7"/>
      <c r="R4" s="7"/>
      <c r="S4" s="7"/>
      <c r="T4" s="7"/>
      <c r="U4" s="7"/>
    </row>
    <row r="5" spans="1:21" ht="16.5" thickTop="1" x14ac:dyDescent="0.25">
      <c r="A5" s="10">
        <v>1885</v>
      </c>
      <c r="B5" s="14" t="s">
        <v>1</v>
      </c>
      <c r="C5" s="14" t="s">
        <v>1</v>
      </c>
      <c r="D5" s="14" t="s">
        <v>1</v>
      </c>
      <c r="E5" s="14" t="s">
        <v>1</v>
      </c>
      <c r="F5" s="14" t="s">
        <v>1</v>
      </c>
      <c r="G5" s="14" t="s">
        <v>1</v>
      </c>
      <c r="H5" s="7"/>
      <c r="P5" s="7"/>
      <c r="Q5" s="7"/>
      <c r="R5" s="7"/>
      <c r="S5" s="7"/>
      <c r="T5" s="7"/>
      <c r="U5" s="7"/>
    </row>
    <row r="6" spans="1:21" x14ac:dyDescent="0.25">
      <c r="A6" s="10">
        <v>1886</v>
      </c>
      <c r="B6" s="14" t="s">
        <v>1</v>
      </c>
      <c r="C6" s="14" t="s">
        <v>1</v>
      </c>
      <c r="D6" s="14" t="s">
        <v>1</v>
      </c>
      <c r="E6" s="14" t="s">
        <v>1</v>
      </c>
      <c r="F6" s="14" t="s">
        <v>1</v>
      </c>
      <c r="G6" s="14" t="s">
        <v>1</v>
      </c>
      <c r="H6" s="7"/>
      <c r="P6" s="7"/>
      <c r="Q6" s="7"/>
      <c r="R6" s="7"/>
      <c r="S6" s="7"/>
      <c r="T6" s="7"/>
      <c r="U6" s="7"/>
    </row>
    <row r="7" spans="1:21" x14ac:dyDescent="0.25">
      <c r="A7" s="10">
        <v>1887</v>
      </c>
      <c r="B7" s="14" t="s">
        <v>1</v>
      </c>
      <c r="C7" s="14" t="s">
        <v>1</v>
      </c>
      <c r="D7" s="14" t="s">
        <v>1</v>
      </c>
      <c r="E7" s="14" t="s">
        <v>1</v>
      </c>
      <c r="F7" s="14" t="s">
        <v>1</v>
      </c>
      <c r="G7" s="14" t="s">
        <v>1</v>
      </c>
      <c r="H7" s="7"/>
      <c r="P7" s="7"/>
      <c r="Q7" s="7"/>
      <c r="R7" s="7"/>
      <c r="S7" s="7"/>
      <c r="T7" s="7"/>
      <c r="U7" s="7"/>
    </row>
    <row r="8" spans="1:21" x14ac:dyDescent="0.25">
      <c r="A8" s="10">
        <v>1888</v>
      </c>
      <c r="B8" s="14" t="s">
        <v>1</v>
      </c>
      <c r="C8" s="14" t="s">
        <v>1</v>
      </c>
      <c r="D8" s="14" t="s">
        <v>1</v>
      </c>
      <c r="E8" s="14" t="s">
        <v>1</v>
      </c>
      <c r="F8" s="14" t="s">
        <v>1</v>
      </c>
      <c r="G8" s="14" t="s">
        <v>1</v>
      </c>
      <c r="H8" s="7"/>
      <c r="P8" s="7"/>
      <c r="Q8" s="7"/>
      <c r="R8" s="7"/>
      <c r="S8" s="7"/>
      <c r="T8" s="7"/>
      <c r="U8" s="7"/>
    </row>
    <row r="9" spans="1:21" x14ac:dyDescent="0.25">
      <c r="A9" s="10">
        <v>1889</v>
      </c>
      <c r="B9" s="14" t="s">
        <v>1</v>
      </c>
      <c r="C9" s="14" t="s">
        <v>1</v>
      </c>
      <c r="D9" s="14" t="s">
        <v>1</v>
      </c>
      <c r="E9" s="14" t="s">
        <v>1</v>
      </c>
      <c r="F9" s="14" t="s">
        <v>1</v>
      </c>
      <c r="G9" s="14" t="s">
        <v>1</v>
      </c>
      <c r="H9" s="7"/>
      <c r="P9" s="7"/>
      <c r="Q9" s="7"/>
      <c r="R9" s="7"/>
      <c r="S9" s="7"/>
      <c r="T9" s="7"/>
      <c r="U9" s="7"/>
    </row>
    <row r="10" spans="1:21" x14ac:dyDescent="0.25">
      <c r="A10" s="10">
        <v>1890</v>
      </c>
      <c r="B10" s="14" t="s">
        <v>1</v>
      </c>
      <c r="C10" s="14" t="s">
        <v>1</v>
      </c>
      <c r="D10" s="14" t="s">
        <v>1</v>
      </c>
      <c r="E10" s="14" t="s">
        <v>1</v>
      </c>
      <c r="F10" s="14" t="s">
        <v>1</v>
      </c>
      <c r="G10" s="14" t="s">
        <v>1</v>
      </c>
      <c r="H10" s="7"/>
      <c r="P10" s="7"/>
      <c r="Q10" s="7"/>
      <c r="R10" s="7"/>
      <c r="S10" s="7"/>
      <c r="T10" s="7"/>
      <c r="U10" s="7"/>
    </row>
    <row r="11" spans="1:21" x14ac:dyDescent="0.25">
      <c r="A11" s="10">
        <v>1891</v>
      </c>
      <c r="B11" s="14" t="s">
        <v>1</v>
      </c>
      <c r="C11" s="14" t="s">
        <v>1</v>
      </c>
      <c r="D11" s="14" t="s">
        <v>1</v>
      </c>
      <c r="E11" s="14" t="s">
        <v>1</v>
      </c>
      <c r="F11" s="14" t="s">
        <v>1</v>
      </c>
      <c r="G11" s="14" t="s">
        <v>1</v>
      </c>
      <c r="H11" s="7"/>
      <c r="P11" s="7"/>
      <c r="Q11" s="7"/>
      <c r="R11" s="7"/>
      <c r="S11" s="7"/>
      <c r="T11" s="7"/>
      <c r="U11" s="7"/>
    </row>
    <row r="12" spans="1:21" x14ac:dyDescent="0.25">
      <c r="A12" s="10">
        <v>1892</v>
      </c>
      <c r="B12" s="14" t="s">
        <v>1</v>
      </c>
      <c r="C12" s="14" t="s">
        <v>1</v>
      </c>
      <c r="D12" s="14" t="s">
        <v>1</v>
      </c>
      <c r="E12" s="14" t="s">
        <v>1</v>
      </c>
      <c r="F12" s="14" t="s">
        <v>1</v>
      </c>
      <c r="G12" s="14" t="s">
        <v>1</v>
      </c>
      <c r="H12" s="7"/>
      <c r="P12" s="7"/>
      <c r="Q12" s="7"/>
      <c r="R12" s="7"/>
      <c r="S12" s="7"/>
      <c r="T12" s="7"/>
      <c r="U12" s="7"/>
    </row>
    <row r="13" spans="1:21" x14ac:dyDescent="0.25">
      <c r="A13" s="10">
        <v>1893</v>
      </c>
      <c r="B13" s="14" t="s">
        <v>1</v>
      </c>
      <c r="C13" s="14" t="s">
        <v>1</v>
      </c>
      <c r="D13" s="14" t="s">
        <v>1</v>
      </c>
      <c r="E13" s="14" t="s">
        <v>1</v>
      </c>
      <c r="F13" s="14" t="s">
        <v>1</v>
      </c>
      <c r="G13" s="14" t="s">
        <v>1</v>
      </c>
      <c r="H13" s="7"/>
      <c r="P13" s="7"/>
      <c r="Q13" s="7"/>
      <c r="R13" s="7"/>
      <c r="S13" s="7"/>
      <c r="T13" s="7"/>
      <c r="U13" s="7"/>
    </row>
    <row r="14" spans="1:21" x14ac:dyDescent="0.25">
      <c r="A14" s="10">
        <v>1894</v>
      </c>
      <c r="B14" s="14" t="s">
        <v>1</v>
      </c>
      <c r="C14" s="14" t="s">
        <v>1</v>
      </c>
      <c r="D14" s="14" t="s">
        <v>1</v>
      </c>
      <c r="E14" s="14" t="s">
        <v>1</v>
      </c>
      <c r="F14" s="14" t="s">
        <v>1</v>
      </c>
      <c r="G14" s="14" t="s">
        <v>1</v>
      </c>
      <c r="H14" s="7"/>
      <c r="P14" s="7"/>
      <c r="Q14" s="7"/>
      <c r="R14" s="7"/>
      <c r="S14" s="7"/>
      <c r="T14" s="7"/>
      <c r="U14" s="7"/>
    </row>
    <row r="15" spans="1:21" x14ac:dyDescent="0.25">
      <c r="A15" s="10">
        <v>1895</v>
      </c>
      <c r="B15" s="1">
        <f>Data1!J15</f>
        <v>100</v>
      </c>
      <c r="C15" s="34" t="str">
        <f>Data1!K15</f>
        <v>-</v>
      </c>
      <c r="D15" s="43">
        <v>100</v>
      </c>
      <c r="E15" s="42">
        <v>11.715914981855891</v>
      </c>
      <c r="F15" s="14" t="s">
        <v>1</v>
      </c>
      <c r="G15" s="16">
        <v>1.36</v>
      </c>
      <c r="H15" s="12"/>
      <c r="P15" s="7"/>
      <c r="Q15" s="7"/>
      <c r="R15" s="7"/>
      <c r="S15" s="29"/>
      <c r="T15" s="29"/>
      <c r="U15" s="29"/>
    </row>
    <row r="16" spans="1:21" x14ac:dyDescent="0.25">
      <c r="A16" s="10">
        <v>1896</v>
      </c>
      <c r="B16" s="1">
        <f>Data1!J16</f>
        <v>103.09368615624088</v>
      </c>
      <c r="C16" s="1">
        <f>Data1!K16</f>
        <v>3.0936861562408824</v>
      </c>
      <c r="D16" s="20">
        <f>D15*(1+(E16/100))</f>
        <v>97.726218097447799</v>
      </c>
      <c r="E16" s="42">
        <v>-2.2737819025522077</v>
      </c>
      <c r="F16" s="14" t="s">
        <v>1</v>
      </c>
      <c r="G16" s="2">
        <v>1.18</v>
      </c>
      <c r="H16" s="6"/>
      <c r="I16" s="3"/>
      <c r="P16" s="29"/>
      <c r="Q16" s="30"/>
      <c r="R16" s="31"/>
      <c r="S16" s="32"/>
      <c r="T16" s="6"/>
      <c r="U16" s="32"/>
    </row>
    <row r="17" spans="1:21" x14ac:dyDescent="0.25">
      <c r="A17" s="10">
        <v>1897</v>
      </c>
      <c r="B17" s="1">
        <f>Data1!J17</f>
        <v>110.00745857249407</v>
      </c>
      <c r="C17" s="1">
        <f>Data1!K17</f>
        <v>6.7063005253058972</v>
      </c>
      <c r="D17" s="20">
        <f t="shared" ref="D17:D49" si="0">D16*(1+(E17/100))</f>
        <v>105.70765661252901</v>
      </c>
      <c r="E17" s="42">
        <v>8.1671415004748393</v>
      </c>
      <c r="F17" s="14" t="s">
        <v>1</v>
      </c>
      <c r="G17" s="2">
        <v>0.79</v>
      </c>
      <c r="H17" s="6"/>
      <c r="I17" s="3"/>
      <c r="P17" s="29"/>
      <c r="Q17" s="30"/>
      <c r="R17" s="31"/>
      <c r="S17" s="32"/>
      <c r="T17" s="6"/>
      <c r="U17" s="32"/>
    </row>
    <row r="18" spans="1:21" x14ac:dyDescent="0.25">
      <c r="A18" s="10">
        <v>1898</v>
      </c>
      <c r="B18" s="1">
        <f>Data1!J18</f>
        <v>116.36021662288807</v>
      </c>
      <c r="C18" s="1">
        <f>Data1!K18</f>
        <v>5.7748430268549367</v>
      </c>
      <c r="D18" s="20">
        <f t="shared" si="0"/>
        <v>108.21345707656612</v>
      </c>
      <c r="E18" s="42">
        <v>2.3705004389815487</v>
      </c>
      <c r="F18" s="14" t="s">
        <v>1</v>
      </c>
      <c r="G18" s="2">
        <v>0.91</v>
      </c>
      <c r="H18" s="6"/>
      <c r="I18" s="3"/>
      <c r="P18" s="29"/>
      <c r="Q18" s="30"/>
      <c r="R18" s="31"/>
      <c r="S18" s="32"/>
      <c r="T18" s="6"/>
      <c r="U18" s="32"/>
    </row>
    <row r="19" spans="1:21" x14ac:dyDescent="0.25">
      <c r="A19" s="10">
        <v>1899</v>
      </c>
      <c r="B19" s="1">
        <f>Data1!J19</f>
        <v>110.73061581865939</v>
      </c>
      <c r="C19" s="1">
        <f>Data1!K19</f>
        <v>-4.8380803745610601</v>
      </c>
      <c r="D19" s="20">
        <f t="shared" si="0"/>
        <v>120.78886310904872</v>
      </c>
      <c r="E19" s="42">
        <v>11.620926243567764</v>
      </c>
      <c r="F19" s="14" t="s">
        <v>1</v>
      </c>
      <c r="G19" s="6">
        <v>1.29</v>
      </c>
      <c r="H19" s="7"/>
      <c r="P19" s="7"/>
      <c r="Q19" s="7"/>
      <c r="R19" s="7"/>
      <c r="S19" s="7"/>
      <c r="T19" s="7"/>
      <c r="U19" s="7"/>
    </row>
    <row r="20" spans="1:21" x14ac:dyDescent="0.25">
      <c r="A20" s="10">
        <v>1900</v>
      </c>
      <c r="B20" s="1">
        <f>Data1!J20</f>
        <v>111.59970165710021</v>
      </c>
      <c r="C20" s="1">
        <f>Data1!K20</f>
        <v>0.78486499150705047</v>
      </c>
      <c r="D20" s="20">
        <f t="shared" si="0"/>
        <v>123.15545243619488</v>
      </c>
      <c r="E20" s="42">
        <v>1.959277756434874</v>
      </c>
      <c r="F20" s="13">
        <v>0.62</v>
      </c>
      <c r="G20" s="2">
        <v>1.19</v>
      </c>
      <c r="H20" s="6"/>
      <c r="P20" s="7"/>
      <c r="Q20" s="7"/>
      <c r="R20" s="7"/>
      <c r="S20" s="7"/>
      <c r="T20" s="7"/>
      <c r="U20" s="7"/>
    </row>
    <row r="21" spans="1:21" x14ac:dyDescent="0.25">
      <c r="A21" s="10">
        <v>1901</v>
      </c>
      <c r="B21" s="1">
        <f>Data1!J21</f>
        <v>121.18883159840448</v>
      </c>
      <c r="C21" s="1">
        <f>Data1!K21</f>
        <v>8.5924333120241734</v>
      </c>
      <c r="D21" s="20">
        <f t="shared" si="0"/>
        <v>138.23665893271462</v>
      </c>
      <c r="E21" s="42">
        <v>12.245666917859843</v>
      </c>
      <c r="F21" s="13">
        <v>0.59599999999999997</v>
      </c>
      <c r="G21" s="2">
        <v>0.96</v>
      </c>
      <c r="H21" s="6"/>
      <c r="I21" s="3"/>
      <c r="P21" s="7"/>
      <c r="Q21" s="7"/>
      <c r="R21" s="7"/>
      <c r="S21" s="7"/>
      <c r="T21" s="7"/>
      <c r="U21" s="7"/>
    </row>
    <row r="22" spans="1:21" x14ac:dyDescent="0.25">
      <c r="A22" s="10">
        <v>1902</v>
      </c>
      <c r="B22" s="1">
        <f>Data1!J22</f>
        <v>112.54661607808798</v>
      </c>
      <c r="C22" s="1">
        <f>Data1!K22</f>
        <v>-7.1311979877445086</v>
      </c>
      <c r="D22" s="20">
        <f t="shared" si="0"/>
        <v>140.60324825986081</v>
      </c>
      <c r="E22" s="42">
        <v>1.7119838872104776</v>
      </c>
      <c r="F22" s="13">
        <v>0.52800000000000002</v>
      </c>
      <c r="G22" s="2">
        <v>0.8</v>
      </c>
      <c r="H22" s="6"/>
      <c r="I22" s="3"/>
      <c r="P22" s="33"/>
      <c r="Q22" s="33"/>
      <c r="R22" s="7"/>
      <c r="S22" s="7"/>
      <c r="T22" s="7"/>
      <c r="U22" s="7"/>
    </row>
    <row r="23" spans="1:21" x14ac:dyDescent="0.25">
      <c r="A23" s="10">
        <v>1903</v>
      </c>
      <c r="B23" s="1">
        <f>Data1!J23</f>
        <v>125.15160359308619</v>
      </c>
      <c r="C23" s="1">
        <f>Data1!K23</f>
        <v>11.199792543076125</v>
      </c>
      <c r="D23" s="20">
        <f t="shared" si="0"/>
        <v>144.64037122969839</v>
      </c>
      <c r="E23" s="42">
        <v>2.8712871287128738</v>
      </c>
      <c r="F23" s="13">
        <v>0.54300000000000004</v>
      </c>
      <c r="G23" s="2">
        <v>0.94</v>
      </c>
      <c r="H23" s="6"/>
      <c r="I23" s="3"/>
    </row>
    <row r="24" spans="1:21" x14ac:dyDescent="0.25">
      <c r="A24" s="10">
        <v>1904</v>
      </c>
      <c r="B24" s="1">
        <f>Data1!J24</f>
        <v>127.35026105003725</v>
      </c>
      <c r="C24" s="1">
        <f>Data1!K24</f>
        <v>1.7567952737542969</v>
      </c>
      <c r="D24" s="20">
        <f t="shared" si="0"/>
        <v>150.11600928074247</v>
      </c>
      <c r="E24" s="42">
        <v>3.7856913699069628</v>
      </c>
      <c r="F24" s="13">
        <v>0.57899999999999996</v>
      </c>
      <c r="G24" s="2">
        <v>0.86</v>
      </c>
      <c r="H24" s="6"/>
      <c r="I24" s="3"/>
    </row>
    <row r="25" spans="1:21" x14ac:dyDescent="0.25">
      <c r="A25" s="10">
        <v>1905</v>
      </c>
      <c r="B25" s="1">
        <f>Data1!J25</f>
        <v>140.58436294062324</v>
      </c>
      <c r="C25" s="1">
        <f>Data1!K25</f>
        <v>10.391892236001121</v>
      </c>
      <c r="D25" s="20">
        <f t="shared" si="0"/>
        <v>163.89791183294665</v>
      </c>
      <c r="E25" s="42">
        <v>9.1808346213292147</v>
      </c>
      <c r="F25" s="13">
        <v>0.61</v>
      </c>
      <c r="G25" s="2">
        <v>0.62</v>
      </c>
      <c r="H25" s="6"/>
      <c r="I25" s="3"/>
    </row>
    <row r="26" spans="1:21" x14ac:dyDescent="0.25">
      <c r="A26" s="10">
        <v>1906</v>
      </c>
      <c r="B26" s="1">
        <f>Data1!J26</f>
        <v>138.99536271362319</v>
      </c>
      <c r="C26" s="1">
        <f>Data1!K26</f>
        <v>-1.1302823399151118</v>
      </c>
      <c r="D26" s="20">
        <f t="shared" si="0"/>
        <v>170.62645011600929</v>
      </c>
      <c r="E26" s="42">
        <v>4.1053227633069067</v>
      </c>
      <c r="F26" s="13">
        <v>0.67700000000000005</v>
      </c>
      <c r="G26" s="2">
        <v>0.73</v>
      </c>
      <c r="H26" s="6"/>
      <c r="I26" s="3"/>
      <c r="M26" s="11"/>
      <c r="N26" s="11"/>
      <c r="O26" s="11"/>
      <c r="P26" s="11"/>
      <c r="Q26" s="11"/>
      <c r="R26" s="11"/>
      <c r="S26" s="11"/>
      <c r="T26" s="11"/>
    </row>
    <row r="27" spans="1:21" x14ac:dyDescent="0.25">
      <c r="A27" s="10">
        <v>1907</v>
      </c>
      <c r="B27" s="1">
        <f>Data1!J27</f>
        <v>147.1511495930213</v>
      </c>
      <c r="C27" s="1">
        <f>Data1!K27</f>
        <v>5.8676683309224931</v>
      </c>
      <c r="D27" s="20">
        <f t="shared" si="0"/>
        <v>167.98143851508121</v>
      </c>
      <c r="E27" s="42">
        <v>-1.550176774544465</v>
      </c>
      <c r="F27" s="13">
        <v>0.66200000000000003</v>
      </c>
      <c r="G27" s="2">
        <v>0.72</v>
      </c>
      <c r="H27" s="6"/>
      <c r="I27" s="47" t="s">
        <v>29</v>
      </c>
      <c r="J27" s="46"/>
      <c r="K27" s="46"/>
      <c r="L27" s="46"/>
      <c r="M27" s="46"/>
      <c r="N27" s="46"/>
      <c r="O27" s="46"/>
      <c r="P27" s="11"/>
      <c r="Q27" s="11"/>
      <c r="R27" s="11"/>
      <c r="S27" s="11"/>
      <c r="T27" s="11"/>
    </row>
    <row r="28" spans="1:21" ht="15" customHeight="1" x14ac:dyDescent="0.25">
      <c r="A28" s="10">
        <v>1908</v>
      </c>
      <c r="B28" s="1">
        <f>Data1!J28</f>
        <v>146.92739241819885</v>
      </c>
      <c r="C28" s="1">
        <f>Data1!K28</f>
        <v>-0.15205941335919571</v>
      </c>
      <c r="D28" s="20">
        <f t="shared" si="0"/>
        <v>158.79350348027842</v>
      </c>
      <c r="E28" s="42">
        <v>-5.469613259668515</v>
      </c>
      <c r="F28" s="13">
        <v>0.53500000000000003</v>
      </c>
      <c r="G28" s="2">
        <v>0.72</v>
      </c>
      <c r="H28" s="6"/>
      <c r="I28" s="65" t="s">
        <v>13</v>
      </c>
      <c r="J28" s="56" t="s">
        <v>16</v>
      </c>
      <c r="K28" s="56" t="s">
        <v>17</v>
      </c>
      <c r="L28" s="56" t="s">
        <v>27</v>
      </c>
      <c r="M28" s="56" t="s">
        <v>18</v>
      </c>
      <c r="N28" s="56" t="s">
        <v>12</v>
      </c>
      <c r="O28" s="56" t="s">
        <v>14</v>
      </c>
      <c r="P28" s="56" t="s">
        <v>15</v>
      </c>
      <c r="Q28" s="9"/>
      <c r="R28" s="9"/>
      <c r="S28" s="9"/>
      <c r="T28" s="11"/>
    </row>
    <row r="29" spans="1:21" x14ac:dyDescent="0.25">
      <c r="A29" s="10">
        <v>1909</v>
      </c>
      <c r="B29" s="1">
        <f>Data1!J29</f>
        <v>151.24363589194792</v>
      </c>
      <c r="C29" s="1">
        <f>Data1!K29</f>
        <v>2.9376710514699367</v>
      </c>
      <c r="D29" s="20">
        <f t="shared" si="0"/>
        <v>177.30858468677496</v>
      </c>
      <c r="E29" s="42">
        <v>11.659848042080668</v>
      </c>
      <c r="F29" s="13">
        <v>0.52</v>
      </c>
      <c r="G29" s="2">
        <v>0.7</v>
      </c>
      <c r="H29" s="6"/>
      <c r="I29" s="65"/>
      <c r="J29" s="56"/>
      <c r="K29" s="56"/>
      <c r="L29" s="56"/>
      <c r="M29" s="56"/>
      <c r="N29" s="56"/>
      <c r="O29" s="56"/>
      <c r="P29" s="56"/>
      <c r="Q29" s="11"/>
      <c r="R29" s="11"/>
      <c r="S29" s="11"/>
      <c r="T29" s="11"/>
    </row>
    <row r="30" spans="1:21" ht="16.5" thickBot="1" x14ac:dyDescent="0.3">
      <c r="A30" s="10">
        <v>1910</v>
      </c>
      <c r="B30" s="45">
        <f>Data1!J30</f>
        <v>152.58942179848879</v>
      </c>
      <c r="C30" s="45">
        <f>Data1!K30</f>
        <v>0.88981324642467552</v>
      </c>
      <c r="D30" s="20">
        <f t="shared" si="0"/>
        <v>178.09744779582368</v>
      </c>
      <c r="E30" s="42">
        <v>0.44490970950012976</v>
      </c>
      <c r="F30" s="13">
        <v>0.54100000000000004</v>
      </c>
      <c r="G30" s="5">
        <v>0.61</v>
      </c>
      <c r="H30" s="7"/>
      <c r="I30" s="66"/>
      <c r="J30" s="57"/>
      <c r="K30" s="57"/>
      <c r="L30" s="57"/>
      <c r="M30" s="57"/>
      <c r="N30" s="57"/>
      <c r="O30" s="57"/>
      <c r="P30" s="57"/>
      <c r="Q30" s="11"/>
      <c r="R30" s="11"/>
      <c r="S30" s="11"/>
      <c r="T30" s="11"/>
    </row>
    <row r="31" spans="1:21" ht="16.5" thickTop="1" x14ac:dyDescent="0.25">
      <c r="A31" s="10">
        <v>1911</v>
      </c>
      <c r="B31" s="26">
        <f>Data1!J31</f>
        <v>155.18344196906307</v>
      </c>
      <c r="C31" s="26">
        <f>Data1!K31</f>
        <v>1.7</v>
      </c>
      <c r="D31" s="39">
        <f t="shared" si="0"/>
        <v>183.75870069605568</v>
      </c>
      <c r="E31" s="44">
        <v>3.1787389265242272</v>
      </c>
      <c r="F31" s="27">
        <v>0.53900000000000003</v>
      </c>
      <c r="G31" s="28">
        <v>0.61</v>
      </c>
      <c r="I31" s="47">
        <f>A31</f>
        <v>1911</v>
      </c>
      <c r="J31" s="48">
        <f>B31</f>
        <v>155.18344196906307</v>
      </c>
      <c r="K31" s="48">
        <f>C31</f>
        <v>1.7</v>
      </c>
      <c r="L31" s="48">
        <v>2.0550760378124089E-2</v>
      </c>
      <c r="M31" s="48">
        <f>D31</f>
        <v>183.75870069605568</v>
      </c>
      <c r="N31" s="48">
        <f>E31</f>
        <v>3.1787389265242272</v>
      </c>
      <c r="O31" s="5">
        <f>F31</f>
        <v>0.53900000000000003</v>
      </c>
      <c r="P31" s="5">
        <f>G31</f>
        <v>0.61</v>
      </c>
      <c r="Q31" s="11"/>
      <c r="R31" s="11"/>
      <c r="S31" s="11"/>
      <c r="T31" s="11"/>
    </row>
    <row r="32" spans="1:21" x14ac:dyDescent="0.25">
      <c r="A32" s="10">
        <v>1912</v>
      </c>
      <c r="B32" s="26">
        <f>Data1!J32</f>
        <v>157.82156048253714</v>
      </c>
      <c r="C32" s="26">
        <f>Data1!K32</f>
        <v>1.7</v>
      </c>
      <c r="D32" s="39">
        <f t="shared" si="0"/>
        <v>194.38515081206495</v>
      </c>
      <c r="E32" s="44">
        <v>5.7828282828282784</v>
      </c>
      <c r="F32" s="27">
        <v>0.61499999999999999</v>
      </c>
      <c r="G32" s="28">
        <v>0.74</v>
      </c>
      <c r="I32" s="47">
        <f>A32</f>
        <v>1912</v>
      </c>
      <c r="J32" s="48">
        <f>B32</f>
        <v>157.82156048253714</v>
      </c>
      <c r="K32" s="48">
        <f>C32</f>
        <v>1.7</v>
      </c>
      <c r="L32" s="48">
        <v>2.3560030134922361</v>
      </c>
      <c r="M32" s="48">
        <f>D32</f>
        <v>194.38515081206495</v>
      </c>
      <c r="N32" s="48">
        <f>E32</f>
        <v>5.7828282828282784</v>
      </c>
      <c r="O32" s="5">
        <f>F32</f>
        <v>0.61499999999999999</v>
      </c>
      <c r="P32" s="5">
        <f>G32</f>
        <v>0.74</v>
      </c>
      <c r="Q32" s="11"/>
      <c r="R32" s="11"/>
      <c r="S32" s="11"/>
      <c r="T32" s="11"/>
    </row>
    <row r="33" spans="1:20" x14ac:dyDescent="0.25">
      <c r="A33" s="10">
        <v>1913</v>
      </c>
      <c r="B33" s="26">
        <f>Data1!J33</f>
        <v>157.66373892205459</v>
      </c>
      <c r="C33" s="26">
        <f>Data1!K33</f>
        <v>-0.1</v>
      </c>
      <c r="D33" s="39">
        <f t="shared" si="0"/>
        <v>202.04176334106725</v>
      </c>
      <c r="E33" s="44">
        <v>3.9388875626641173</v>
      </c>
      <c r="F33" s="27">
        <v>0.60499999999999998</v>
      </c>
      <c r="G33" s="28">
        <v>0.95</v>
      </c>
      <c r="I33" s="47">
        <f>A33</f>
        <v>1913</v>
      </c>
      <c r="J33" s="48">
        <f>B33</f>
        <v>157.66373892205459</v>
      </c>
      <c r="K33" s="48">
        <f>C33</f>
        <v>-0.1</v>
      </c>
      <c r="L33" s="68">
        <v>2.3062284724587601</v>
      </c>
      <c r="M33" s="48">
        <f>D33</f>
        <v>202.04176334106725</v>
      </c>
      <c r="N33" s="48">
        <f>E33</f>
        <v>3.9388875626641173</v>
      </c>
      <c r="O33" s="5">
        <f>F33</f>
        <v>0.60499999999999998</v>
      </c>
      <c r="P33" s="5">
        <f>G33</f>
        <v>0.95</v>
      </c>
      <c r="Q33" s="11"/>
      <c r="R33" s="11"/>
      <c r="S33" s="11"/>
      <c r="T33" s="11"/>
    </row>
    <row r="34" spans="1:20" ht="15.75" customHeight="1" x14ac:dyDescent="0.25">
      <c r="A34" s="10">
        <v>1914</v>
      </c>
      <c r="B34" s="26">
        <f>Data1!J34</f>
        <v>151.35718936517239</v>
      </c>
      <c r="C34" s="26">
        <f>Data1!K34</f>
        <v>-4</v>
      </c>
      <c r="D34" s="39">
        <f t="shared" si="0"/>
        <v>186.72853828306262</v>
      </c>
      <c r="E34" s="44">
        <v>-7.5792374827744595</v>
      </c>
      <c r="F34" s="27">
        <v>0.55300000000000005</v>
      </c>
      <c r="G34" s="28">
        <v>0.81</v>
      </c>
      <c r="I34" s="47">
        <f>A34</f>
        <v>1914</v>
      </c>
      <c r="J34" s="48">
        <f>B34</f>
        <v>151.35718936517239</v>
      </c>
      <c r="K34" s="48">
        <f>C34</f>
        <v>-4</v>
      </c>
      <c r="L34" s="68">
        <v>76.184679594740047</v>
      </c>
      <c r="M34" s="48">
        <f>D34</f>
        <v>186.72853828306262</v>
      </c>
      <c r="N34" s="48">
        <f>E34</f>
        <v>-7.5792374827744595</v>
      </c>
      <c r="O34" s="5">
        <f>F34</f>
        <v>0.55300000000000005</v>
      </c>
      <c r="P34" s="5">
        <f>G34</f>
        <v>0.81</v>
      </c>
      <c r="Q34" s="11"/>
      <c r="R34" s="11"/>
      <c r="S34" s="11"/>
      <c r="T34" s="11"/>
    </row>
    <row r="35" spans="1:20" x14ac:dyDescent="0.25">
      <c r="A35" s="10">
        <v>1915</v>
      </c>
      <c r="B35" s="26">
        <f>Data1!J35</f>
        <v>146.05968773739136</v>
      </c>
      <c r="C35" s="26">
        <f>Data1!K35</f>
        <v>-3.5</v>
      </c>
      <c r="D35" s="39">
        <f t="shared" si="0"/>
        <v>193.64269141531321</v>
      </c>
      <c r="E35" s="44">
        <v>3.7027833001988197</v>
      </c>
      <c r="F35" s="27">
        <v>0.51900000000000002</v>
      </c>
      <c r="G35" s="28">
        <v>0.64</v>
      </c>
      <c r="I35" s="47">
        <f>A35</f>
        <v>1915</v>
      </c>
      <c r="J35" s="48">
        <f>B35</f>
        <v>146.05968773739136</v>
      </c>
      <c r="K35" s="48">
        <f>C35</f>
        <v>-3.5</v>
      </c>
      <c r="L35" s="68">
        <v>220.85181898846491</v>
      </c>
      <c r="M35" s="48">
        <f>D35</f>
        <v>193.64269141531321</v>
      </c>
      <c r="N35" s="48">
        <f>E35</f>
        <v>3.7027833001988197</v>
      </c>
      <c r="O35" s="5">
        <f>F35</f>
        <v>0.51900000000000002</v>
      </c>
      <c r="P35" s="5">
        <f>G35</f>
        <v>0.64</v>
      </c>
      <c r="Q35" s="11"/>
      <c r="R35" s="11"/>
      <c r="S35" s="11"/>
      <c r="T35" s="11"/>
    </row>
    <row r="36" spans="1:20" x14ac:dyDescent="0.25">
      <c r="A36" s="10">
        <v>1916</v>
      </c>
      <c r="B36" s="26">
        <f>Data1!J36</f>
        <v>139.48700178920873</v>
      </c>
      <c r="C36" s="26">
        <f>Data1!K36</f>
        <v>-4.5</v>
      </c>
      <c r="D36" s="39">
        <f t="shared" si="0"/>
        <v>225.05800464037122</v>
      </c>
      <c r="E36" s="44">
        <v>16.223340522405948</v>
      </c>
      <c r="F36" s="27">
        <v>0.68600000000000005</v>
      </c>
      <c r="G36" s="28">
        <v>1.1000000000000001</v>
      </c>
      <c r="I36" s="47">
        <f>A36</f>
        <v>1916</v>
      </c>
      <c r="J36" s="48">
        <f>B36</f>
        <v>139.48700178920873</v>
      </c>
      <c r="K36" s="48">
        <f>C36</f>
        <v>-4.5</v>
      </c>
      <c r="L36" s="68">
        <v>2291.9178650442477</v>
      </c>
      <c r="M36" s="48">
        <f>D36</f>
        <v>225.05800464037122</v>
      </c>
      <c r="N36" s="48">
        <f>E36</f>
        <v>16.223340522405948</v>
      </c>
      <c r="O36" s="5">
        <f>F36</f>
        <v>0.68600000000000005</v>
      </c>
      <c r="P36" s="5">
        <f>G36</f>
        <v>1.1000000000000001</v>
      </c>
      <c r="Q36" s="11"/>
      <c r="R36" s="11"/>
      <c r="S36" s="11"/>
      <c r="T36" s="11"/>
    </row>
    <row r="37" spans="1:20" x14ac:dyDescent="0.25">
      <c r="A37" s="10">
        <v>1917</v>
      </c>
      <c r="B37" s="26">
        <f>Data1!J37</f>
        <v>147.85622189656127</v>
      </c>
      <c r="C37" s="26">
        <f>Data1!K37</f>
        <v>6</v>
      </c>
      <c r="D37" s="39">
        <f t="shared" si="0"/>
        <v>225.01160092807422</v>
      </c>
      <c r="E37" s="44">
        <v>-2.0618556701035295E-2</v>
      </c>
      <c r="F37" s="27">
        <v>0.89500000000000002</v>
      </c>
      <c r="G37" s="28">
        <v>1.56</v>
      </c>
      <c r="I37" s="47">
        <f>A37</f>
        <v>1917</v>
      </c>
      <c r="J37" s="48">
        <f>B37</f>
        <v>147.85622189656127</v>
      </c>
      <c r="K37" s="48">
        <f>C37</f>
        <v>6</v>
      </c>
      <c r="L37" s="68">
        <v>-98.835421673421536</v>
      </c>
      <c r="M37" s="48">
        <f>D37</f>
        <v>225.01160092807422</v>
      </c>
      <c r="N37" s="48">
        <f>E37</f>
        <v>-2.0618556701035295E-2</v>
      </c>
      <c r="O37" s="5">
        <f>F37</f>
        <v>0.89500000000000002</v>
      </c>
      <c r="P37" s="5">
        <f>G37</f>
        <v>1.56</v>
      </c>
      <c r="Q37" s="11"/>
      <c r="R37" s="11"/>
      <c r="S37" s="11"/>
      <c r="T37" s="11"/>
    </row>
    <row r="38" spans="1:20" x14ac:dyDescent="0.25">
      <c r="A38" s="10">
        <v>1918</v>
      </c>
      <c r="B38" s="26">
        <f>Data1!J38</f>
        <v>152.29190855345811</v>
      </c>
      <c r="C38" s="26">
        <v>2</v>
      </c>
      <c r="D38" s="39">
        <f t="shared" si="0"/>
        <v>242.32018561484921</v>
      </c>
      <c r="E38" s="44">
        <v>7.6923076923077094</v>
      </c>
      <c r="F38" s="27">
        <v>1.042</v>
      </c>
      <c r="G38" s="28">
        <v>1.98</v>
      </c>
      <c r="I38" s="47">
        <f>A38</f>
        <v>1918</v>
      </c>
      <c r="J38" s="48">
        <f>B38</f>
        <v>152.29190855345811</v>
      </c>
      <c r="K38" s="48">
        <f>C38</f>
        <v>2</v>
      </c>
      <c r="L38" s="69">
        <v>18.533959975742896</v>
      </c>
      <c r="M38" s="48">
        <f>D38</f>
        <v>242.32018561484921</v>
      </c>
      <c r="N38" s="48">
        <f>E38</f>
        <v>7.6923076923077094</v>
      </c>
      <c r="O38" s="5">
        <f>F38</f>
        <v>1.042</v>
      </c>
      <c r="P38" s="5">
        <f>G38</f>
        <v>1.98</v>
      </c>
      <c r="Q38" s="11"/>
      <c r="R38" s="11"/>
      <c r="S38" s="11"/>
      <c r="T38" s="11"/>
    </row>
    <row r="39" spans="1:20" x14ac:dyDescent="0.25">
      <c r="A39" s="10">
        <v>1919</v>
      </c>
      <c r="B39" s="26">
        <f>Data1!J39</f>
        <v>156.09920626729456</v>
      </c>
      <c r="C39" s="26">
        <f>Data1!K39</f>
        <v>2.5</v>
      </c>
      <c r="D39" s="39">
        <f t="shared" si="0"/>
        <v>235.31322505800463</v>
      </c>
      <c r="E39" s="44">
        <v>-2.8916124090386908</v>
      </c>
      <c r="F39" s="27">
        <v>1.25</v>
      </c>
      <c r="G39" s="28">
        <v>2.0099999999999998</v>
      </c>
      <c r="I39" s="47">
        <f>A39</f>
        <v>1919</v>
      </c>
      <c r="J39" s="48">
        <f>B39</f>
        <v>156.09920626729456</v>
      </c>
      <c r="K39" s="48">
        <f>C39</f>
        <v>2.5</v>
      </c>
      <c r="L39" s="48">
        <v>-2.8681972245315657</v>
      </c>
      <c r="M39" s="48">
        <f>D39</f>
        <v>235.31322505800463</v>
      </c>
      <c r="N39" s="48">
        <f>E39</f>
        <v>-2.8916124090386908</v>
      </c>
      <c r="O39" s="5">
        <f>F39</f>
        <v>1.25</v>
      </c>
      <c r="P39" s="5">
        <f>G39</f>
        <v>2.0099999999999998</v>
      </c>
      <c r="Q39" s="11"/>
      <c r="R39" s="11"/>
      <c r="S39" s="11"/>
      <c r="T39" s="11"/>
    </row>
    <row r="40" spans="1:20" x14ac:dyDescent="0.25">
      <c r="A40" s="10">
        <v>1920</v>
      </c>
      <c r="B40" s="26">
        <f>Data1!J40</f>
        <v>161.56267848664987</v>
      </c>
      <c r="C40" s="26">
        <f>Data1!K40</f>
        <v>3.5</v>
      </c>
      <c r="D40" s="39">
        <f t="shared" si="0"/>
        <v>230.30162412993039</v>
      </c>
      <c r="E40" s="44">
        <v>-2.1297574442910694</v>
      </c>
      <c r="F40" s="27">
        <v>1.3460000000000001</v>
      </c>
      <c r="G40" s="28">
        <v>3.07</v>
      </c>
      <c r="I40" s="49">
        <f>A40</f>
        <v>1920</v>
      </c>
      <c r="J40" s="50">
        <f>B40</f>
        <v>161.56267848664987</v>
      </c>
      <c r="K40" s="50">
        <f>C40</f>
        <v>3.5</v>
      </c>
      <c r="L40" s="50">
        <v>10.017447410870073</v>
      </c>
      <c r="M40" s="50">
        <f>D40</f>
        <v>230.30162412993039</v>
      </c>
      <c r="N40" s="50">
        <f>E40</f>
        <v>-2.1297574442910694</v>
      </c>
      <c r="O40" s="51">
        <f>F40</f>
        <v>1.3460000000000001</v>
      </c>
      <c r="P40" s="51">
        <f>G40</f>
        <v>3.07</v>
      </c>
      <c r="Q40" s="11"/>
      <c r="R40" s="11"/>
      <c r="S40" s="11"/>
      <c r="T40" s="11"/>
    </row>
    <row r="41" spans="1:20" x14ac:dyDescent="0.25">
      <c r="A41" s="10">
        <v>1921</v>
      </c>
      <c r="B41" s="1">
        <f>Data1!J41</f>
        <v>162.69361723605641</v>
      </c>
      <c r="C41" s="1">
        <f>Data1!K41</f>
        <v>0.7</v>
      </c>
      <c r="D41" s="20">
        <f t="shared" si="0"/>
        <v>222.18097447795824</v>
      </c>
      <c r="E41" s="42">
        <v>-3.5260930888575404</v>
      </c>
      <c r="F41" s="13">
        <v>0.80500000000000005</v>
      </c>
      <c r="G41" s="3">
        <v>1.73</v>
      </c>
      <c r="I41" t="s">
        <v>36</v>
      </c>
      <c r="Q41" s="11"/>
      <c r="R41" s="11"/>
      <c r="S41" s="11"/>
      <c r="T41" s="11"/>
    </row>
    <row r="42" spans="1:20" x14ac:dyDescent="0.25">
      <c r="A42" s="10">
        <v>1922</v>
      </c>
      <c r="B42" s="1">
        <f>Data1!J42</f>
        <v>166.48652579849042</v>
      </c>
      <c r="C42" s="1">
        <f>Data1!K42</f>
        <v>2.331319831023726</v>
      </c>
      <c r="D42" s="20">
        <f t="shared" si="0"/>
        <v>238.14385150812069</v>
      </c>
      <c r="E42" s="42">
        <v>7.1846282372598269</v>
      </c>
      <c r="F42" s="13">
        <v>0.754</v>
      </c>
      <c r="G42" s="3">
        <v>1.61</v>
      </c>
    </row>
    <row r="43" spans="1:20" x14ac:dyDescent="0.25">
      <c r="A43" s="10">
        <v>1923</v>
      </c>
      <c r="B43" s="1">
        <f>Data1!J43</f>
        <v>172.20639891423554</v>
      </c>
      <c r="C43" s="1">
        <f>Data1!K43</f>
        <v>3.4356372615212516</v>
      </c>
      <c r="D43" s="20">
        <f t="shared" si="0"/>
        <v>271.46171693735505</v>
      </c>
      <c r="E43" s="42">
        <v>13.990646921278248</v>
      </c>
      <c r="F43" s="13">
        <v>0.7</v>
      </c>
      <c r="G43" s="3">
        <v>1.34</v>
      </c>
    </row>
    <row r="44" spans="1:20" x14ac:dyDescent="0.25">
      <c r="A44" s="10">
        <v>1924</v>
      </c>
      <c r="B44" s="1">
        <f>Data1!J44</f>
        <v>169.42193513470099</v>
      </c>
      <c r="C44" s="1">
        <f>Data1!K44</f>
        <v>-1.6169339798582594</v>
      </c>
      <c r="D44" s="20">
        <f t="shared" si="0"/>
        <v>278.65429234338751</v>
      </c>
      <c r="E44" s="42">
        <v>2.6495726495726402</v>
      </c>
      <c r="F44" s="13">
        <v>0.745</v>
      </c>
      <c r="G44" s="3">
        <v>1.43</v>
      </c>
    </row>
    <row r="45" spans="1:20" x14ac:dyDescent="0.25">
      <c r="A45" s="10">
        <v>1925</v>
      </c>
      <c r="B45" s="1">
        <f>Data1!J45</f>
        <v>179.92710355783538</v>
      </c>
      <c r="C45" s="1">
        <f>Data1!K45</f>
        <v>6.2005952268117559</v>
      </c>
      <c r="D45" s="20">
        <f t="shared" si="0"/>
        <v>284.96519721577727</v>
      </c>
      <c r="E45" s="42">
        <v>2.2647793505412128</v>
      </c>
      <c r="F45" s="13">
        <v>0.70299999999999996</v>
      </c>
      <c r="G45" s="3">
        <v>1.68</v>
      </c>
    </row>
    <row r="46" spans="1:20" x14ac:dyDescent="0.25">
      <c r="A46" s="10">
        <v>1926</v>
      </c>
      <c r="B46" s="1">
        <f>Data1!J46</f>
        <v>190.72131666396641</v>
      </c>
      <c r="C46" s="1">
        <f>Data1!K46</f>
        <v>5.9992146223047271</v>
      </c>
      <c r="D46" s="20">
        <f t="shared" si="0"/>
        <v>302.08816705336426</v>
      </c>
      <c r="E46" s="42">
        <v>6.0087933561309148</v>
      </c>
      <c r="F46" s="13">
        <v>0.629</v>
      </c>
      <c r="G46" s="3">
        <v>1.88</v>
      </c>
    </row>
    <row r="47" spans="1:20" x14ac:dyDescent="0.25">
      <c r="A47" s="10">
        <v>1927</v>
      </c>
      <c r="B47" s="1">
        <f>Data1!J47</f>
        <v>182.3325976418854</v>
      </c>
      <c r="C47" s="1">
        <f>Data1!K47</f>
        <v>-4.3984171086974833</v>
      </c>
      <c r="D47" s="20">
        <f t="shared" si="0"/>
        <v>303.75870069605571</v>
      </c>
      <c r="E47" s="42">
        <v>0.55299539170508005</v>
      </c>
      <c r="F47" s="13">
        <v>0.57099999999999995</v>
      </c>
      <c r="G47" s="3">
        <v>1.3</v>
      </c>
      <c r="I47" t="s">
        <v>19</v>
      </c>
    </row>
    <row r="48" spans="1:20" x14ac:dyDescent="0.25">
      <c r="A48" s="10">
        <v>1928</v>
      </c>
      <c r="B48" s="1">
        <f>Data1!J48</f>
        <v>183.46308351316122</v>
      </c>
      <c r="C48" s="1">
        <f>Data1!K48</f>
        <v>0.62001303436491906</v>
      </c>
      <c r="D48" s="20">
        <f t="shared" si="0"/>
        <v>309.37354988399079</v>
      </c>
      <c r="E48" s="42">
        <v>1.8484570730217031</v>
      </c>
      <c r="F48" s="13">
        <v>0.58599999999999997</v>
      </c>
      <c r="G48" s="3">
        <v>1.17</v>
      </c>
    </row>
    <row r="49" spans="1:7" x14ac:dyDescent="0.25">
      <c r="A49" s="25">
        <v>1929</v>
      </c>
      <c r="B49" s="1">
        <f>Data1!J49</f>
        <v>176.36543074179866</v>
      </c>
      <c r="C49" s="1">
        <f>Data1!K49</f>
        <v>-3.8687089715536138</v>
      </c>
      <c r="D49" s="20">
        <f t="shared" si="0"/>
        <v>329.28074245939683</v>
      </c>
      <c r="E49" s="42">
        <v>6.4346782660867019</v>
      </c>
      <c r="F49" s="15">
        <v>0.53600000000000003</v>
      </c>
      <c r="G49" s="4">
        <v>1.27</v>
      </c>
    </row>
    <row r="50" spans="1:7" x14ac:dyDescent="0.25">
      <c r="A50" s="60" t="s">
        <v>3</v>
      </c>
      <c r="B50" s="60"/>
      <c r="C50" s="60"/>
      <c r="D50" s="60"/>
      <c r="E50" s="60"/>
      <c r="F50" s="60"/>
      <c r="G50" s="60"/>
    </row>
    <row r="51" spans="1:7" x14ac:dyDescent="0.25">
      <c r="A51" s="61"/>
      <c r="B51" s="61"/>
      <c r="C51" s="61"/>
      <c r="D51" s="61"/>
      <c r="E51" s="61"/>
      <c r="F51" s="61"/>
      <c r="G51" s="61"/>
    </row>
    <row r="52" spans="1:7" x14ac:dyDescent="0.25">
      <c r="C52" s="1"/>
      <c r="D52" s="1"/>
      <c r="E52" s="1"/>
    </row>
    <row r="53" spans="1:7" x14ac:dyDescent="0.25">
      <c r="C53" s="1"/>
      <c r="D53" s="1"/>
      <c r="E53" s="1"/>
    </row>
    <row r="54" spans="1:7" x14ac:dyDescent="0.25">
      <c r="C54" s="1"/>
      <c r="D54" s="1"/>
      <c r="E54" s="1"/>
    </row>
    <row r="55" spans="1:7" x14ac:dyDescent="0.25">
      <c r="C55" s="1"/>
      <c r="D55" s="1"/>
      <c r="E55" s="1"/>
    </row>
    <row r="56" spans="1:7" x14ac:dyDescent="0.25">
      <c r="C56" s="1"/>
      <c r="D56" s="1"/>
      <c r="E56" s="1"/>
    </row>
    <row r="57" spans="1:7" x14ac:dyDescent="0.25">
      <c r="C57" s="1"/>
      <c r="D57" s="1"/>
      <c r="E57" s="1"/>
    </row>
    <row r="58" spans="1:7" x14ac:dyDescent="0.25">
      <c r="C58" s="1"/>
      <c r="D58" s="1"/>
      <c r="E58" s="1"/>
    </row>
    <row r="59" spans="1:7" x14ac:dyDescent="0.25">
      <c r="C59" s="1"/>
      <c r="D59" s="1"/>
      <c r="E59" s="1"/>
    </row>
    <row r="60" spans="1:7" x14ac:dyDescent="0.25">
      <c r="C60" s="1"/>
      <c r="D60" s="1"/>
      <c r="E60" s="1"/>
    </row>
    <row r="61" spans="1:7" x14ac:dyDescent="0.25">
      <c r="C61" s="1"/>
      <c r="D61" s="1"/>
      <c r="E61" s="1"/>
    </row>
    <row r="62" spans="1:7" x14ac:dyDescent="0.25">
      <c r="C62" s="1"/>
      <c r="D62" s="1"/>
      <c r="E62" s="1"/>
    </row>
    <row r="63" spans="1:7" x14ac:dyDescent="0.25">
      <c r="C63" s="1"/>
      <c r="D63" s="1"/>
      <c r="E63" s="1"/>
    </row>
    <row r="64" spans="1:7" x14ac:dyDescent="0.25">
      <c r="C64" s="1"/>
      <c r="D64" s="1"/>
      <c r="E64" s="1"/>
    </row>
    <row r="65" spans="3:5" x14ac:dyDescent="0.25">
      <c r="C65" s="1"/>
      <c r="D65" s="1"/>
      <c r="E65" s="1"/>
    </row>
    <row r="66" spans="3:5" x14ac:dyDescent="0.25">
      <c r="C66" s="1"/>
      <c r="D66" s="1"/>
      <c r="E66" s="1"/>
    </row>
    <row r="67" spans="3:5" x14ac:dyDescent="0.25">
      <c r="C67" s="1"/>
      <c r="D67" s="1"/>
      <c r="E67" s="1"/>
    </row>
    <row r="68" spans="3:5" x14ac:dyDescent="0.25">
      <c r="C68" s="1"/>
      <c r="D68" s="1"/>
      <c r="E68" s="1"/>
    </row>
    <row r="69" spans="3:5" x14ac:dyDescent="0.25">
      <c r="C69" s="1"/>
      <c r="D69" s="1"/>
      <c r="E69" s="1"/>
    </row>
    <row r="70" spans="3:5" x14ac:dyDescent="0.25">
      <c r="C70" s="1"/>
      <c r="D70" s="1"/>
      <c r="E70" s="1"/>
    </row>
    <row r="71" spans="3:5" x14ac:dyDescent="0.25">
      <c r="C71" s="1"/>
      <c r="D71" s="1"/>
      <c r="E71" s="1"/>
    </row>
    <row r="72" spans="3:5" x14ac:dyDescent="0.25">
      <c r="C72" s="1"/>
      <c r="D72" s="1"/>
      <c r="E72" s="1"/>
    </row>
    <row r="73" spans="3:5" x14ac:dyDescent="0.25">
      <c r="C73" s="1"/>
      <c r="D73" s="1"/>
      <c r="E73" s="1"/>
    </row>
    <row r="74" spans="3:5" x14ac:dyDescent="0.25">
      <c r="C74" s="1"/>
      <c r="D74" s="1"/>
      <c r="E74" s="1"/>
    </row>
    <row r="75" spans="3:5" x14ac:dyDescent="0.25">
      <c r="C75" s="1"/>
      <c r="D75" s="1"/>
      <c r="E75" s="1"/>
    </row>
    <row r="76" spans="3:5" x14ac:dyDescent="0.25">
      <c r="C76" s="1"/>
      <c r="D76" s="1"/>
      <c r="E76" s="1"/>
    </row>
    <row r="77" spans="3:5" x14ac:dyDescent="0.25">
      <c r="C77" s="1"/>
      <c r="D77" s="1"/>
      <c r="E77" s="1"/>
    </row>
    <row r="78" spans="3:5" x14ac:dyDescent="0.25">
      <c r="C78" s="1"/>
      <c r="D78" s="1"/>
      <c r="E78" s="1"/>
    </row>
    <row r="79" spans="3:5" x14ac:dyDescent="0.25">
      <c r="C79" s="1"/>
      <c r="D79" s="1"/>
      <c r="E79" s="1"/>
    </row>
    <row r="80" spans="3:5" x14ac:dyDescent="0.25">
      <c r="C80" s="1"/>
      <c r="D80" s="1"/>
      <c r="E80" s="1"/>
    </row>
    <row r="81" spans="3:5" x14ac:dyDescent="0.25">
      <c r="C81" s="1"/>
      <c r="D81" s="1"/>
      <c r="E81" s="1"/>
    </row>
    <row r="82" spans="3:5" x14ac:dyDescent="0.25">
      <c r="C82" s="1"/>
      <c r="D82" s="1"/>
      <c r="E82" s="1"/>
    </row>
    <row r="83" spans="3:5" x14ac:dyDescent="0.25">
      <c r="C83" s="1"/>
      <c r="D83" s="1"/>
      <c r="E83" s="1"/>
    </row>
    <row r="84" spans="3:5" x14ac:dyDescent="0.25">
      <c r="C84" s="1"/>
      <c r="D84" s="1"/>
      <c r="E84" s="1"/>
    </row>
    <row r="85" spans="3:5" x14ac:dyDescent="0.25">
      <c r="C85" s="1"/>
      <c r="D85" s="1"/>
      <c r="E85" s="1"/>
    </row>
    <row r="86" spans="3:5" x14ac:dyDescent="0.25">
      <c r="C86" s="1"/>
      <c r="D86" s="1"/>
      <c r="E86" s="1"/>
    </row>
    <row r="87" spans="3:5" x14ac:dyDescent="0.25">
      <c r="C87" s="1"/>
      <c r="D87" s="1"/>
      <c r="E87" s="1"/>
    </row>
    <row r="88" spans="3:5" x14ac:dyDescent="0.25">
      <c r="C88" s="1"/>
      <c r="D88" s="1"/>
      <c r="E88" s="1"/>
    </row>
    <row r="89" spans="3:5" x14ac:dyDescent="0.25">
      <c r="C89" s="1"/>
      <c r="D89" s="1"/>
      <c r="E89" s="1"/>
    </row>
    <row r="90" spans="3:5" x14ac:dyDescent="0.25">
      <c r="C90" s="1"/>
      <c r="D90" s="1"/>
      <c r="E90" s="1"/>
    </row>
    <row r="91" spans="3:5" x14ac:dyDescent="0.25">
      <c r="C91" s="1"/>
      <c r="D91" s="1"/>
      <c r="E91" s="1"/>
    </row>
    <row r="92" spans="3:5" x14ac:dyDescent="0.25">
      <c r="C92" s="1"/>
      <c r="D92" s="1"/>
      <c r="E92" s="1"/>
    </row>
    <row r="93" spans="3:5" x14ac:dyDescent="0.25">
      <c r="C93" s="1"/>
      <c r="D93" s="1"/>
      <c r="E93" s="1"/>
    </row>
    <row r="94" spans="3:5" x14ac:dyDescent="0.25">
      <c r="C94" s="1"/>
      <c r="D94" s="1"/>
      <c r="E94" s="1"/>
    </row>
    <row r="95" spans="3:5" x14ac:dyDescent="0.25">
      <c r="C95" s="1"/>
      <c r="D95" s="1"/>
      <c r="E95" s="1"/>
    </row>
    <row r="96" spans="3:5" x14ac:dyDescent="0.25">
      <c r="C96" s="1"/>
      <c r="D96" s="1"/>
      <c r="E96" s="1"/>
    </row>
    <row r="97" spans="3:5" x14ac:dyDescent="0.25">
      <c r="C97" s="1"/>
      <c r="D97" s="1"/>
      <c r="E97" s="1"/>
    </row>
    <row r="98" spans="3:5" x14ac:dyDescent="0.25">
      <c r="C98" s="1"/>
      <c r="D98" s="1"/>
      <c r="E98" s="1"/>
    </row>
    <row r="99" spans="3:5" x14ac:dyDescent="0.25">
      <c r="C99" s="1"/>
      <c r="D99" s="1"/>
      <c r="E99" s="1"/>
    </row>
    <row r="100" spans="3:5" x14ac:dyDescent="0.25">
      <c r="C100" s="1"/>
      <c r="D100" s="1"/>
      <c r="E100" s="1"/>
    </row>
    <row r="101" spans="3:5" x14ac:dyDescent="0.25">
      <c r="C101" s="1"/>
      <c r="D101" s="1"/>
      <c r="E101" s="1"/>
    </row>
    <row r="102" spans="3:5" x14ac:dyDescent="0.25">
      <c r="C102" s="1"/>
      <c r="D102" s="1"/>
      <c r="E102" s="1"/>
    </row>
    <row r="103" spans="3:5" x14ac:dyDescent="0.25">
      <c r="C103" s="1"/>
      <c r="D103" s="1"/>
      <c r="E103" s="1"/>
    </row>
    <row r="104" spans="3:5" x14ac:dyDescent="0.25">
      <c r="C104" s="1"/>
      <c r="D104" s="1"/>
      <c r="E104" s="1"/>
    </row>
    <row r="105" spans="3:5" x14ac:dyDescent="0.25">
      <c r="C105" s="1"/>
      <c r="D105" s="1"/>
      <c r="E105" s="1"/>
    </row>
    <row r="106" spans="3:5" x14ac:dyDescent="0.25">
      <c r="C106" s="1"/>
      <c r="D106" s="1"/>
      <c r="E106" s="1"/>
    </row>
    <row r="107" spans="3:5" x14ac:dyDescent="0.25">
      <c r="C107" s="1"/>
      <c r="D107" s="1"/>
      <c r="E107" s="1"/>
    </row>
    <row r="108" spans="3:5" x14ac:dyDescent="0.25">
      <c r="C108" s="1"/>
      <c r="D108" s="1"/>
      <c r="E108" s="1"/>
    </row>
    <row r="109" spans="3:5" x14ac:dyDescent="0.25">
      <c r="C109" s="1"/>
      <c r="D109" s="1"/>
      <c r="E109" s="1"/>
    </row>
    <row r="110" spans="3:5" x14ac:dyDescent="0.25">
      <c r="C110" s="1"/>
      <c r="D110" s="1"/>
      <c r="E110" s="1"/>
    </row>
    <row r="111" spans="3:5" x14ac:dyDescent="0.25">
      <c r="C111" s="1"/>
      <c r="D111" s="1"/>
      <c r="E111" s="1"/>
    </row>
    <row r="112" spans="3:5" x14ac:dyDescent="0.25">
      <c r="C112" s="1"/>
      <c r="D112" s="1"/>
      <c r="E112" s="1"/>
    </row>
    <row r="113" spans="3:5" x14ac:dyDescent="0.25">
      <c r="C113" s="1"/>
      <c r="D113" s="1"/>
      <c r="E113" s="1"/>
    </row>
    <row r="114" spans="3:5" x14ac:dyDescent="0.25">
      <c r="C114" s="1"/>
      <c r="D114" s="1"/>
      <c r="E114" s="1"/>
    </row>
    <row r="115" spans="3:5" x14ac:dyDescent="0.25">
      <c r="C115" s="1"/>
      <c r="D115" s="1"/>
      <c r="E115" s="1"/>
    </row>
    <row r="116" spans="3:5" x14ac:dyDescent="0.25">
      <c r="C116" s="1"/>
      <c r="D116" s="1"/>
      <c r="E116" s="1"/>
    </row>
    <row r="117" spans="3:5" x14ac:dyDescent="0.25">
      <c r="C117" s="1"/>
      <c r="D117" s="1"/>
      <c r="E117" s="1"/>
    </row>
    <row r="118" spans="3:5" x14ac:dyDescent="0.25">
      <c r="C118" s="1"/>
      <c r="D118" s="1"/>
      <c r="E118" s="1"/>
    </row>
    <row r="119" spans="3:5" x14ac:dyDescent="0.25">
      <c r="C119" s="1"/>
      <c r="D119" s="1"/>
      <c r="E119" s="1"/>
    </row>
    <row r="120" spans="3:5" x14ac:dyDescent="0.25">
      <c r="C120" s="1"/>
      <c r="D120" s="1"/>
      <c r="E120" s="1"/>
    </row>
    <row r="121" spans="3:5" x14ac:dyDescent="0.25">
      <c r="C121" s="1"/>
      <c r="D121" s="1"/>
      <c r="E121" s="1"/>
    </row>
    <row r="122" spans="3:5" x14ac:dyDescent="0.25">
      <c r="C122" s="1"/>
      <c r="D122" s="1"/>
      <c r="E122" s="1"/>
    </row>
    <row r="123" spans="3:5" x14ac:dyDescent="0.25">
      <c r="C123" s="1"/>
      <c r="D123" s="1"/>
      <c r="E123" s="1"/>
    </row>
    <row r="124" spans="3:5" x14ac:dyDescent="0.25">
      <c r="C124" s="1"/>
      <c r="D124" s="1"/>
      <c r="E124" s="1"/>
    </row>
    <row r="125" spans="3:5" x14ac:dyDescent="0.25">
      <c r="C125" s="1"/>
      <c r="D125" s="1"/>
      <c r="E125" s="1"/>
    </row>
    <row r="126" spans="3:5" x14ac:dyDescent="0.25">
      <c r="C126" s="1"/>
      <c r="D126" s="1"/>
      <c r="E126" s="1"/>
    </row>
    <row r="127" spans="3:5" x14ac:dyDescent="0.25">
      <c r="C127" s="1"/>
      <c r="D127" s="1"/>
      <c r="E127" s="1"/>
    </row>
    <row r="128" spans="3:5" x14ac:dyDescent="0.25">
      <c r="C128" s="1"/>
      <c r="D128" s="1"/>
      <c r="E128" s="1"/>
    </row>
    <row r="129" spans="3:5" x14ac:dyDescent="0.25">
      <c r="C129" s="1"/>
      <c r="D129" s="1"/>
      <c r="E129" s="1"/>
    </row>
    <row r="130" spans="3:5" x14ac:dyDescent="0.25">
      <c r="C130" s="1"/>
      <c r="D130" s="1"/>
      <c r="E130" s="1"/>
    </row>
    <row r="131" spans="3:5" x14ac:dyDescent="0.25">
      <c r="C131" s="1"/>
      <c r="D131" s="1"/>
      <c r="E131" s="1"/>
    </row>
    <row r="132" spans="3:5" x14ac:dyDescent="0.25">
      <c r="C132" s="1"/>
      <c r="D132" s="1"/>
      <c r="E132" s="1"/>
    </row>
    <row r="133" spans="3:5" x14ac:dyDescent="0.25">
      <c r="C133" s="1"/>
      <c r="D133" s="1"/>
      <c r="E133" s="1"/>
    </row>
    <row r="134" spans="3:5" x14ac:dyDescent="0.25">
      <c r="C134" s="1"/>
      <c r="D134" s="1"/>
      <c r="E134" s="1"/>
    </row>
    <row r="135" spans="3:5" x14ac:dyDescent="0.25">
      <c r="C135" s="1"/>
      <c r="D135" s="1"/>
      <c r="E135" s="1"/>
    </row>
    <row r="136" spans="3:5" x14ac:dyDescent="0.25">
      <c r="C136" s="1"/>
      <c r="D136" s="1"/>
      <c r="E136" s="1"/>
    </row>
    <row r="137" spans="3:5" x14ac:dyDescent="0.25">
      <c r="C137" s="1"/>
      <c r="D137" s="1"/>
      <c r="E137" s="1"/>
    </row>
    <row r="138" spans="3:5" x14ac:dyDescent="0.25">
      <c r="C138" s="1"/>
      <c r="D138" s="1"/>
      <c r="E138" s="1"/>
    </row>
  </sheetData>
  <mergeCells count="16">
    <mergeCell ref="I28:I30"/>
    <mergeCell ref="A50:G51"/>
    <mergeCell ref="B2:B4"/>
    <mergeCell ref="C2:C4"/>
    <mergeCell ref="F2:F4"/>
    <mergeCell ref="D2:D4"/>
    <mergeCell ref="G2:G4"/>
    <mergeCell ref="E2:E4"/>
    <mergeCell ref="A2:A4"/>
    <mergeCell ref="J28:J30"/>
    <mergeCell ref="K28:K30"/>
    <mergeCell ref="L28:L30"/>
    <mergeCell ref="M28:M30"/>
    <mergeCell ref="N28:N30"/>
    <mergeCell ref="O28:O30"/>
    <mergeCell ref="P28:P3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Data1</vt:lpstr>
      <vt:lpstr>Data2</vt:lpstr>
      <vt:lpstr>Data2!Área_de_impresión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</cp:lastModifiedBy>
  <cp:lastPrinted>2024-08-16T11:17:47Z</cp:lastPrinted>
  <dcterms:created xsi:type="dcterms:W3CDTF">2024-08-11T15:42:57Z</dcterms:created>
  <dcterms:modified xsi:type="dcterms:W3CDTF">2024-11-30T16:36:11Z</dcterms:modified>
</cp:coreProperties>
</file>