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 Gala\BMartin\Academia\Artículos\Art. 36 Sobre PIB 1980-2007\"/>
    </mc:Choice>
  </mc:AlternateContent>
  <bookViews>
    <workbookView xWindow="0" yWindow="0" windowWidth="20496" windowHeight="6600"/>
  </bookViews>
  <sheets>
    <sheet name="PIBN V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\A">#REF!</definedName>
    <definedName name="\S">#REF!</definedName>
    <definedName name="__123Graph_A" hidden="1">#REF!</definedName>
    <definedName name="__123Graph_AIMPORTS" hidden="1">'[1]CA input'!#REF!</definedName>
    <definedName name="__123Graph_B" hidden="1">[2]TOC!#REF!</definedName>
    <definedName name="__123Graph_BIMPORTS" hidden="1">'[1]CA input'!#REF!</definedName>
    <definedName name="__123Graph_C" hidden="1">[2]TOC!#REF!</definedName>
    <definedName name="__123Graph_CIMPORTS" hidden="1">#REF!</definedName>
    <definedName name="__123Graph_D" hidden="1">[2]TOC!#REF!</definedName>
    <definedName name="__123Graph_E" hidden="1">[2]TOC!#REF!</definedName>
    <definedName name="__123Graph_F" hidden="1">[2]TOC!#REF!</definedName>
    <definedName name="__123Graph_X" hidden="1">#REF!</definedName>
    <definedName name="__123Graph_XIMPORTS" hidden="1">'[1]CA input'!#REF!</definedName>
    <definedName name="_1__123Graph_AFIG_D" hidden="1">#REF!</definedName>
    <definedName name="_2__123Graph_AGROWTH_CPI" hidden="1">[3]Data!#REF!</definedName>
    <definedName name="_3__123Graph_ATERMS_OF_TRADE" hidden="1">#REF!</definedName>
    <definedName name="_4__123Graph_BTERMS_OF_TRADE" hidden="1">#REF!</definedName>
    <definedName name="_5__123Graph_DGROWTH_CPI" hidden="1">[3]Data!#REF!</definedName>
    <definedName name="_6__123Graph_XFIG_D" hidden="1">#REF!</definedName>
    <definedName name="_7__123Graph_XTERMS_OF_TRADE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hidden="1">#REF!</definedName>
    <definedName name="_Regression_Int" hidden="1">1</definedName>
    <definedName name="_Regression_Out" hidden="1">[4]C!$AK$18:$AK$18</definedName>
    <definedName name="_Regression_X" hidden="1">#REF!</definedName>
    <definedName name="_Regression_Y" hidden="1">#REF!</definedName>
    <definedName name="ACTIVATE">#REF!</definedName>
    <definedName name="_xlnm.Print_Area">#REF!</definedName>
    <definedName name="ASSUMPT">#REF!</definedName>
    <definedName name="ASSUMPTIONS">#REF!</definedName>
    <definedName name="basicdata1">#REF!</definedName>
    <definedName name="basicdata2">#REF!</definedName>
    <definedName name="BCA_NGDP">[5]Q6!$E$10:$AH$10</definedName>
    <definedName name="BMG">[5]Q6!$E$27:$AH$27</definedName>
    <definedName name="BOP">#REF!</definedName>
    <definedName name="BXG">[5]Q6!$E$19:$AH$19</definedName>
    <definedName name="CAPITAL">#REF!</definedName>
    <definedName name="CARGO_BY_TYPE">'[6]Table No.18-Exports goods+servi'!#REF!</definedName>
    <definedName name="CCode">[7]Codes!$A$2</definedName>
    <definedName name="CENTRALG">#REF!</definedName>
    <definedName name="CFLOW">#REF!</definedName>
    <definedName name="chart1">#REF!</definedName>
    <definedName name="Chart11">#REF!</definedName>
    <definedName name="chart2">#REF!</definedName>
    <definedName name="Chart22">#REF!</definedName>
    <definedName name="COUNTER">#REF!</definedName>
    <definedName name="CurrVintage">[8]Current!$D$66</definedName>
    <definedName name="Date">[7]Current!$D$67</definedName>
    <definedName name="DEBT">#REF!</definedName>
    <definedName name="Discount_NC">[9]NPV_base!#REF!</definedName>
    <definedName name="DiscountRate">#REF!</definedName>
    <definedName name="empty">[1]Micro!#REF!</definedName>
    <definedName name="ergferger" hidden="1">{"Main Economic Indicators",#N/A,FALSE,"C"}</definedName>
    <definedName name="EX_IMP">#REF!</definedName>
    <definedName name="GCB_NGDP">[5]Q4!$E$19:$AH$19</definedName>
    <definedName name="GGB_NGDP">[5]Q4!$E$41:$AH$41</definedName>
    <definedName name="Grace_NC">[9]NPV_base!#REF!</definedName>
    <definedName name="IMPORT">#REF!</definedName>
    <definedName name="IN_OUT">#REF!</definedName>
    <definedName name="IN1_">#REF!</definedName>
    <definedName name="Interest_NC">[9]NPV_base!#REF!</definedName>
    <definedName name="InterestRate">#REF!</definedName>
    <definedName name="LUR">[5]Q3!$E$16:$AH$16</definedName>
    <definedName name="MACRO">#REF!</definedName>
    <definedName name="Maturity_NC">[9]NPV_base!#REF!</definedName>
    <definedName name="MCV">[10]Q2!$E$101:$AH$101</definedName>
    <definedName name="MIDDLE">#REF!</definedName>
    <definedName name="NGDP">[10]Q2!$E$54:$AH$54</definedName>
    <definedName name="NGDP_RG">[5]Q1!$E$51:$AH$51</definedName>
    <definedName name="OnShow">[11]!OnShow</definedName>
    <definedName name="PCPIG">[5]Q3!$E$26:$AH$26</definedName>
    <definedName name="PRICES">#REF!</definedName>
    <definedName name="PSECTOR">#REF!</definedName>
    <definedName name="REDB1">#REF!</definedName>
    <definedName name="REDB2">#REF!</definedName>
    <definedName name="REDB3">#REF!</definedName>
    <definedName name="REDB4">#REF!</definedName>
    <definedName name="REDB5">#REF!</definedName>
    <definedName name="REDB6">#REF!</definedName>
    <definedName name="REDB7">#REF!</definedName>
    <definedName name="REDB8">#REF!</definedName>
    <definedName name="REDB9">#REF!</definedName>
    <definedName name="REDF1">#REF!</definedName>
    <definedName name="REDF2">#REF!</definedName>
    <definedName name="REDF3">#REF!</definedName>
    <definedName name="REDF4">#REF!</definedName>
    <definedName name="REDF5">#REF!</definedName>
    <definedName name="REDF6">#REF!</definedName>
    <definedName name="REDF7">#REF!</definedName>
    <definedName name="rtre" hidden="1">{"Main Economic Indicators",#N/A,FALSE,"C"}</definedName>
    <definedName name="SELECT">#REF!</definedName>
    <definedName name="SERV">#REF!</definedName>
    <definedName name="STOP">#REF!</definedName>
    <definedName name="Table1">#REF!</definedName>
    <definedName name="table19">#REF!</definedName>
    <definedName name="table2">#REF!</definedName>
    <definedName name="Table20">#REF!</definedName>
    <definedName name="Table21">#REF!</definedName>
    <definedName name="Table22">#REF!</definedName>
    <definedName name="Table222">#REF!</definedName>
    <definedName name="Table23a">#REF!</definedName>
    <definedName name="Table23b">#REF!</definedName>
    <definedName name="Table25">#REF!</definedName>
    <definedName name="Table25a">#REF!</definedName>
    <definedName name="Table25b">#REF!</definedName>
    <definedName name="Table26a">#REF!</definedName>
    <definedName name="Table26b">#REF!</definedName>
    <definedName name="table3">#REF!</definedName>
    <definedName name="table333">#REF!</definedName>
    <definedName name="table4">#REF!</definedName>
    <definedName name="table444">#REF!</definedName>
    <definedName name="table5">#REF!</definedName>
    <definedName name="table555">#REF!</definedName>
    <definedName name="_xlnm.Print_Titles">[12]Q5!$A$1:$C$65536,[12]Q5!$A$1:$IV$7</definedName>
    <definedName name="TMG_RPCH">[5]Q5!$E$40:$AH$40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Year">#REF!</definedName>
    <definedName name="Z_1A8C061B_2301_11D3_BFD1_000039E37209_.wvu.Cols" hidden="1">#REF!,#REF!,#REF!</definedName>
    <definedName name="Z_1A8C061B_2301_11D3_BFD1_000039E37209_.wvu.Rows" hidden="1">#REF!,#REF!,#REF!</definedName>
    <definedName name="Z_1A8C061C_2301_11D3_BFD1_000039E37209_.wvu.Cols" hidden="1">#REF!,#REF!,#REF!</definedName>
    <definedName name="Z_1A8C061C_2301_11D3_BFD1_000039E37209_.wvu.Rows" hidden="1">#REF!,#REF!,#REF!</definedName>
    <definedName name="Z_1A8C061E_2301_11D3_BFD1_000039E37209_.wvu.Cols" hidden="1">#REF!,#REF!,#REF!</definedName>
    <definedName name="Z_1A8C061E_2301_11D3_BFD1_000039E37209_.wvu.Rows" hidden="1">#REF!,#REF!,#REF!</definedName>
    <definedName name="Z_1A8C061F_2301_11D3_BFD1_000039E37209_.wvu.Cols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00" i="1" l="1"/>
  <c r="Q128" i="1"/>
  <c r="AV101" i="1" l="1"/>
  <c r="AV102" i="1"/>
  <c r="AV103" i="1"/>
  <c r="AV104" i="1"/>
  <c r="AV105" i="1"/>
  <c r="AV106" i="1"/>
  <c r="AV107" i="1"/>
  <c r="AV108" i="1"/>
  <c r="AV109" i="1"/>
  <c r="AV110" i="1"/>
  <c r="AV111" i="1"/>
  <c r="AV112" i="1"/>
  <c r="AV113" i="1"/>
  <c r="AV114" i="1"/>
  <c r="AV115" i="1"/>
  <c r="AV116" i="1"/>
  <c r="AV117" i="1"/>
  <c r="AV118" i="1"/>
  <c r="AV119" i="1"/>
  <c r="AV120" i="1"/>
  <c r="AV121" i="1"/>
  <c r="AV122" i="1"/>
  <c r="AV123" i="1"/>
  <c r="AV124" i="1"/>
  <c r="AV125" i="1"/>
  <c r="AV126" i="1"/>
  <c r="AV127" i="1"/>
  <c r="AV100" i="1"/>
  <c r="AW113" i="1"/>
  <c r="AX113" i="1" s="1"/>
  <c r="AT114" i="1"/>
  <c r="AT115" i="1"/>
  <c r="AT116" i="1"/>
  <c r="AT117" i="1"/>
  <c r="AT118" i="1"/>
  <c r="AT119" i="1"/>
  <c r="AT120" i="1"/>
  <c r="AT121" i="1"/>
  <c r="AT122" i="1"/>
  <c r="AT123" i="1"/>
  <c r="AT124" i="1"/>
  <c r="AT125" i="1"/>
  <c r="AT126" i="1"/>
  <c r="AT127" i="1"/>
  <c r="AS114" i="1"/>
  <c r="AS115" i="1"/>
  <c r="AS116" i="1"/>
  <c r="AS117" i="1"/>
  <c r="AS118" i="1"/>
  <c r="AS119" i="1"/>
  <c r="AS120" i="1"/>
  <c r="AS121" i="1"/>
  <c r="AS122" i="1"/>
  <c r="AS123" i="1"/>
  <c r="AS124" i="1"/>
  <c r="AS125" i="1"/>
  <c r="AS126" i="1"/>
  <c r="AS127" i="1"/>
  <c r="AO114" i="1"/>
  <c r="AO115" i="1"/>
  <c r="AO116" i="1"/>
  <c r="AO117" i="1"/>
  <c r="AO118" i="1"/>
  <c r="AO119" i="1"/>
  <c r="AO120" i="1"/>
  <c r="AO121" i="1"/>
  <c r="AO122" i="1"/>
  <c r="AO123" i="1"/>
  <c r="AO124" i="1"/>
  <c r="AO125" i="1"/>
  <c r="AO126" i="1"/>
  <c r="AO127" i="1"/>
  <c r="AN114" i="1"/>
  <c r="AN115" i="1"/>
  <c r="AN116" i="1"/>
  <c r="AN117" i="1"/>
  <c r="AN118" i="1"/>
  <c r="AN119" i="1"/>
  <c r="AN120" i="1"/>
  <c r="AN121" i="1"/>
  <c r="AN122" i="1"/>
  <c r="AN123" i="1"/>
  <c r="AN124" i="1"/>
  <c r="AN125" i="1"/>
  <c r="AN126" i="1"/>
  <c r="AN127" i="1"/>
  <c r="AN113" i="1"/>
  <c r="AK114" i="1"/>
  <c r="AK115" i="1"/>
  <c r="AK116" i="1"/>
  <c r="AK117" i="1"/>
  <c r="AK118" i="1"/>
  <c r="AK119" i="1"/>
  <c r="AK120" i="1"/>
  <c r="AK121" i="1"/>
  <c r="AK122" i="1"/>
  <c r="AK123" i="1"/>
  <c r="AK124" i="1"/>
  <c r="AK125" i="1"/>
  <c r="AK126" i="1"/>
  <c r="AK127" i="1"/>
  <c r="AJ114" i="1"/>
  <c r="AJ115" i="1"/>
  <c r="AJ116" i="1"/>
  <c r="AJ117" i="1"/>
  <c r="AJ118" i="1"/>
  <c r="AJ119" i="1"/>
  <c r="AJ120" i="1"/>
  <c r="AJ121" i="1"/>
  <c r="AJ122" i="1"/>
  <c r="AJ123" i="1"/>
  <c r="AJ124" i="1"/>
  <c r="AJ125" i="1"/>
  <c r="AJ126" i="1"/>
  <c r="AJ127" i="1"/>
  <c r="AW104" i="1" l="1"/>
  <c r="AW105" i="1"/>
  <c r="AW106" i="1"/>
  <c r="AW107" i="1"/>
  <c r="AW108" i="1"/>
  <c r="AW109" i="1"/>
  <c r="AW110" i="1"/>
  <c r="AW111" i="1"/>
  <c r="AW112" i="1"/>
  <c r="AW103" i="1"/>
  <c r="AO101" i="1" l="1"/>
  <c r="AO102" i="1"/>
  <c r="AO103" i="1"/>
  <c r="AO104" i="1"/>
  <c r="AO105" i="1"/>
  <c r="AO106" i="1"/>
  <c r="AO107" i="1"/>
  <c r="AO108" i="1"/>
  <c r="AO109" i="1"/>
  <c r="AO110" i="1"/>
  <c r="AO111" i="1"/>
  <c r="AO112" i="1"/>
  <c r="AO113" i="1"/>
  <c r="AO100" i="1"/>
  <c r="X101" i="1" l="1"/>
  <c r="X105" i="1"/>
  <c r="M130" i="1"/>
  <c r="I130" i="1"/>
  <c r="H130" i="1"/>
  <c r="M129" i="1"/>
  <c r="I129" i="1"/>
  <c r="H129" i="1"/>
  <c r="M128" i="1"/>
  <c r="I128" i="1"/>
  <c r="H128" i="1"/>
  <c r="M127" i="1"/>
  <c r="H127" i="1"/>
  <c r="X127" i="1" s="1"/>
  <c r="F127" i="1"/>
  <c r="M126" i="1"/>
  <c r="H126" i="1"/>
  <c r="F126" i="1"/>
  <c r="M125" i="1"/>
  <c r="H125" i="1"/>
  <c r="F125" i="1"/>
  <c r="M124" i="1"/>
  <c r="H124" i="1"/>
  <c r="X124" i="1" s="1"/>
  <c r="F124" i="1"/>
  <c r="M123" i="1"/>
  <c r="H123" i="1"/>
  <c r="X123" i="1" s="1"/>
  <c r="F123" i="1"/>
  <c r="M122" i="1"/>
  <c r="H122" i="1"/>
  <c r="X122" i="1" s="1"/>
  <c r="F122" i="1"/>
  <c r="M121" i="1"/>
  <c r="H121" i="1"/>
  <c r="F121" i="1"/>
  <c r="M120" i="1"/>
  <c r="H120" i="1"/>
  <c r="F120" i="1"/>
  <c r="M119" i="1"/>
  <c r="H119" i="1"/>
  <c r="X119" i="1" s="1"/>
  <c r="F119" i="1"/>
  <c r="M118" i="1"/>
  <c r="H118" i="1"/>
  <c r="X118" i="1" s="1"/>
  <c r="F118" i="1"/>
  <c r="M117" i="1"/>
  <c r="H117" i="1"/>
  <c r="F117" i="1"/>
  <c r="M116" i="1"/>
  <c r="H116" i="1"/>
  <c r="X116" i="1" s="1"/>
  <c r="F116" i="1"/>
  <c r="M115" i="1"/>
  <c r="H115" i="1"/>
  <c r="F115" i="1"/>
  <c r="M114" i="1"/>
  <c r="H114" i="1"/>
  <c r="X114" i="1" s="1"/>
  <c r="F114" i="1"/>
  <c r="H113" i="1"/>
  <c r="X113" i="1" s="1"/>
  <c r="F113" i="1"/>
  <c r="H112" i="1"/>
  <c r="X112" i="1" s="1"/>
  <c r="F112" i="1"/>
  <c r="H111" i="1"/>
  <c r="X111" i="1" s="1"/>
  <c r="F111" i="1"/>
  <c r="H110" i="1"/>
  <c r="I111" i="1" s="1"/>
  <c r="F110" i="1"/>
  <c r="E110" i="1"/>
  <c r="H109" i="1"/>
  <c r="F109" i="1"/>
  <c r="E109" i="1"/>
  <c r="H108" i="1"/>
  <c r="F108" i="1"/>
  <c r="E108" i="1"/>
  <c r="H107" i="1"/>
  <c r="X107" i="1" s="1"/>
  <c r="F107" i="1"/>
  <c r="E107" i="1"/>
  <c r="H106" i="1"/>
  <c r="X106" i="1" s="1"/>
  <c r="F106" i="1"/>
  <c r="E106" i="1"/>
  <c r="H105" i="1"/>
  <c r="I105" i="1" s="1"/>
  <c r="P105" i="1" s="1"/>
  <c r="U105" i="1" s="1"/>
  <c r="F105" i="1"/>
  <c r="E105" i="1"/>
  <c r="H104" i="1"/>
  <c r="F104" i="1"/>
  <c r="E104" i="1"/>
  <c r="H103" i="1"/>
  <c r="X103" i="1" s="1"/>
  <c r="F103" i="1"/>
  <c r="E103" i="1"/>
  <c r="H102" i="1"/>
  <c r="X102" i="1" s="1"/>
  <c r="F102" i="1"/>
  <c r="E102" i="1"/>
  <c r="H101" i="1"/>
  <c r="F101" i="1"/>
  <c r="E101" i="1"/>
  <c r="H100" i="1"/>
  <c r="E100" i="1"/>
  <c r="H99" i="1"/>
  <c r="E99" i="1"/>
  <c r="H98" i="1"/>
  <c r="E98" i="1"/>
  <c r="H97" i="1"/>
  <c r="E97" i="1"/>
  <c r="H96" i="1"/>
  <c r="E96" i="1"/>
  <c r="H95" i="1"/>
  <c r="E95" i="1"/>
  <c r="H94" i="1"/>
  <c r="E94" i="1"/>
  <c r="H93" i="1"/>
  <c r="E93" i="1"/>
  <c r="H92" i="1"/>
  <c r="E92" i="1"/>
  <c r="H91" i="1"/>
  <c r="I92" i="1" s="1"/>
  <c r="E91" i="1"/>
  <c r="H90" i="1"/>
  <c r="G90" i="1"/>
  <c r="H89" i="1"/>
  <c r="I89" i="1" s="1"/>
  <c r="G89" i="1"/>
  <c r="H88" i="1"/>
  <c r="G88" i="1"/>
  <c r="H87" i="1"/>
  <c r="I88" i="1" s="1"/>
  <c r="G87" i="1"/>
  <c r="H86" i="1"/>
  <c r="G86" i="1"/>
  <c r="H85" i="1"/>
  <c r="I85" i="1" s="1"/>
  <c r="G85" i="1"/>
  <c r="H84" i="1"/>
  <c r="G84" i="1"/>
  <c r="H83" i="1"/>
  <c r="I84" i="1" s="1"/>
  <c r="G83" i="1"/>
  <c r="H82" i="1"/>
  <c r="G82" i="1"/>
  <c r="H81" i="1"/>
  <c r="I81" i="1" s="1"/>
  <c r="G81" i="1"/>
  <c r="H80" i="1"/>
  <c r="G80" i="1"/>
  <c r="H79" i="1"/>
  <c r="I80" i="1" s="1"/>
  <c r="G79" i="1"/>
  <c r="H78" i="1"/>
  <c r="G78" i="1"/>
  <c r="H77" i="1"/>
  <c r="I77" i="1" s="1"/>
  <c r="G77" i="1"/>
  <c r="H76" i="1"/>
  <c r="G76" i="1"/>
  <c r="H75" i="1"/>
  <c r="I76" i="1" s="1"/>
  <c r="G75" i="1"/>
  <c r="H74" i="1"/>
  <c r="G74" i="1"/>
  <c r="H73" i="1"/>
  <c r="I73" i="1" s="1"/>
  <c r="G73" i="1"/>
  <c r="H72" i="1"/>
  <c r="G72" i="1"/>
  <c r="H71" i="1"/>
  <c r="I72" i="1" s="1"/>
  <c r="G71" i="1"/>
  <c r="H70" i="1"/>
  <c r="G70" i="1"/>
  <c r="H69" i="1"/>
  <c r="G69" i="1"/>
  <c r="H68" i="1"/>
  <c r="G68" i="1"/>
  <c r="H67" i="1"/>
  <c r="I68" i="1" s="1"/>
  <c r="G67" i="1"/>
  <c r="H66" i="1"/>
  <c r="G66" i="1"/>
  <c r="H65" i="1"/>
  <c r="I65" i="1" s="1"/>
  <c r="G65" i="1"/>
  <c r="H64" i="1"/>
  <c r="G64" i="1"/>
  <c r="H63" i="1"/>
  <c r="I64" i="1" s="1"/>
  <c r="G63" i="1"/>
  <c r="H62" i="1"/>
  <c r="G62" i="1"/>
  <c r="H61" i="1"/>
  <c r="I61" i="1" s="1"/>
  <c r="G61" i="1"/>
  <c r="H60" i="1"/>
  <c r="G60" i="1"/>
  <c r="H59" i="1"/>
  <c r="I60" i="1" s="1"/>
  <c r="G59" i="1"/>
  <c r="H58" i="1"/>
  <c r="G58" i="1"/>
  <c r="H57" i="1"/>
  <c r="I57" i="1" s="1"/>
  <c r="G57" i="1"/>
  <c r="H56" i="1"/>
  <c r="G56" i="1"/>
  <c r="H55" i="1"/>
  <c r="I56" i="1" s="1"/>
  <c r="G55" i="1"/>
  <c r="H54" i="1"/>
  <c r="G54" i="1"/>
  <c r="H53" i="1"/>
  <c r="I53" i="1" s="1"/>
  <c r="G53" i="1"/>
  <c r="H52" i="1"/>
  <c r="G52" i="1"/>
  <c r="H51" i="1"/>
  <c r="I52" i="1" s="1"/>
  <c r="G51" i="1"/>
  <c r="H50" i="1"/>
  <c r="G50" i="1"/>
  <c r="H49" i="1"/>
  <c r="G49" i="1"/>
  <c r="H48" i="1"/>
  <c r="G48" i="1"/>
  <c r="H47" i="1"/>
  <c r="I48" i="1" s="1"/>
  <c r="G47" i="1"/>
  <c r="H46" i="1"/>
  <c r="G46" i="1"/>
  <c r="H45" i="1"/>
  <c r="G45" i="1"/>
  <c r="H44" i="1"/>
  <c r="G44" i="1"/>
  <c r="H43" i="1"/>
  <c r="I44" i="1" s="1"/>
  <c r="G43" i="1"/>
  <c r="H42" i="1"/>
  <c r="G42" i="1"/>
  <c r="H41" i="1"/>
  <c r="H30" i="1"/>
  <c r="G30" i="1"/>
  <c r="H29" i="1"/>
  <c r="I30" i="1" s="1"/>
  <c r="G29" i="1"/>
  <c r="H28" i="1"/>
  <c r="G28" i="1"/>
  <c r="H27" i="1"/>
  <c r="I27" i="1" s="1"/>
  <c r="G27" i="1"/>
  <c r="H26" i="1"/>
  <c r="G26" i="1"/>
  <c r="H25" i="1"/>
  <c r="I26" i="1" s="1"/>
  <c r="G25" i="1"/>
  <c r="H24" i="1"/>
  <c r="G24" i="1"/>
  <c r="H23" i="1"/>
  <c r="I23" i="1" s="1"/>
  <c r="G23" i="1"/>
  <c r="H22" i="1"/>
  <c r="G22" i="1"/>
  <c r="H21" i="1"/>
  <c r="I22" i="1" s="1"/>
  <c r="G21" i="1"/>
  <c r="H20" i="1"/>
  <c r="G20" i="1"/>
  <c r="H19" i="1"/>
  <c r="I19" i="1" s="1"/>
  <c r="G19" i="1"/>
  <c r="H18" i="1"/>
  <c r="G18" i="1"/>
  <c r="H17" i="1"/>
  <c r="I18" i="1" s="1"/>
  <c r="G17" i="1"/>
  <c r="H16" i="1"/>
  <c r="G16" i="1"/>
  <c r="H15" i="1"/>
  <c r="T111" i="1" l="1"/>
  <c r="P111" i="1"/>
  <c r="U111" i="1" s="1"/>
  <c r="I126" i="1"/>
  <c r="X126" i="1"/>
  <c r="I110" i="1"/>
  <c r="X109" i="1"/>
  <c r="I117" i="1"/>
  <c r="X117" i="1"/>
  <c r="I122" i="1"/>
  <c r="X121" i="1"/>
  <c r="I125" i="1"/>
  <c r="X125" i="1"/>
  <c r="I101" i="1"/>
  <c r="I104" i="1"/>
  <c r="P104" i="1" s="1"/>
  <c r="U104" i="1" s="1"/>
  <c r="I108" i="1"/>
  <c r="P108" i="1" s="1"/>
  <c r="U108" i="1" s="1"/>
  <c r="I121" i="1"/>
  <c r="X120" i="1"/>
  <c r="I116" i="1"/>
  <c r="X115" i="1"/>
  <c r="Q104" i="1"/>
  <c r="T104" i="1"/>
  <c r="R104" i="1"/>
  <c r="Q108" i="1"/>
  <c r="R108" i="1"/>
  <c r="T105" i="1"/>
  <c r="R105" i="1"/>
  <c r="Q105" i="1"/>
  <c r="I120" i="1"/>
  <c r="R111" i="1"/>
  <c r="X108" i="1"/>
  <c r="X104" i="1"/>
  <c r="I102" i="1"/>
  <c r="P102" i="1" s="1"/>
  <c r="U102" i="1" s="1"/>
  <c r="I103" i="1"/>
  <c r="I106" i="1"/>
  <c r="P106" i="1" s="1"/>
  <c r="U106" i="1" s="1"/>
  <c r="I107" i="1"/>
  <c r="P107" i="1" s="1"/>
  <c r="U107" i="1" s="1"/>
  <c r="I109" i="1"/>
  <c r="P109" i="1" s="1"/>
  <c r="U109" i="1" s="1"/>
  <c r="I118" i="1"/>
  <c r="I124" i="1"/>
  <c r="I127" i="1"/>
  <c r="Q111" i="1"/>
  <c r="X100" i="1"/>
  <c r="X110" i="1"/>
  <c r="I45" i="1"/>
  <c r="I49" i="1"/>
  <c r="I69" i="1"/>
  <c r="I93" i="1"/>
  <c r="I96" i="1"/>
  <c r="I97" i="1"/>
  <c r="I100" i="1"/>
  <c r="I112" i="1"/>
  <c r="P112" i="1" s="1"/>
  <c r="U112" i="1" s="1"/>
  <c r="I114" i="1"/>
  <c r="I16" i="1"/>
  <c r="I21" i="1"/>
  <c r="I24" i="1"/>
  <c r="I29" i="1"/>
  <c r="I17" i="1"/>
  <c r="I25" i="1"/>
  <c r="I43" i="1"/>
  <c r="I47" i="1"/>
  <c r="I51" i="1"/>
  <c r="I55" i="1"/>
  <c r="I59" i="1"/>
  <c r="I63" i="1"/>
  <c r="I67" i="1"/>
  <c r="I71" i="1"/>
  <c r="I75" i="1"/>
  <c r="I79" i="1"/>
  <c r="I83" i="1"/>
  <c r="I87" i="1"/>
  <c r="I91" i="1"/>
  <c r="I95" i="1"/>
  <c r="I99" i="1"/>
  <c r="I113" i="1"/>
  <c r="P113" i="1" s="1"/>
  <c r="U113" i="1" s="1"/>
  <c r="I115" i="1"/>
  <c r="I119" i="1"/>
  <c r="I123" i="1"/>
  <c r="I20" i="1"/>
  <c r="I28" i="1"/>
  <c r="I42" i="1"/>
  <c r="I46" i="1"/>
  <c r="I50" i="1"/>
  <c r="I54" i="1"/>
  <c r="I58" i="1"/>
  <c r="I62" i="1"/>
  <c r="I66" i="1"/>
  <c r="I70" i="1"/>
  <c r="I74" i="1"/>
  <c r="I78" i="1"/>
  <c r="I82" i="1"/>
  <c r="I86" i="1"/>
  <c r="I90" i="1"/>
  <c r="I94" i="1"/>
  <c r="I98" i="1"/>
  <c r="Q119" i="1" l="1"/>
  <c r="T119" i="1"/>
  <c r="P119" i="1"/>
  <c r="T101" i="1"/>
  <c r="P101" i="1"/>
  <c r="Q101" i="1" s="1"/>
  <c r="T115" i="1"/>
  <c r="P115" i="1"/>
  <c r="Q114" i="1"/>
  <c r="T114" i="1"/>
  <c r="P114" i="1"/>
  <c r="T127" i="1"/>
  <c r="P127" i="1"/>
  <c r="P121" i="1"/>
  <c r="T121" i="1"/>
  <c r="Q121" i="1"/>
  <c r="T122" i="1"/>
  <c r="P122" i="1"/>
  <c r="Q122" i="1" s="1"/>
  <c r="R110" i="1"/>
  <c r="P110" i="1"/>
  <c r="P124" i="1"/>
  <c r="T124" i="1"/>
  <c r="Q124" i="1"/>
  <c r="P120" i="1"/>
  <c r="T120" i="1"/>
  <c r="Q120" i="1"/>
  <c r="Q123" i="1"/>
  <c r="P123" i="1"/>
  <c r="T123" i="1"/>
  <c r="P100" i="1"/>
  <c r="Q100" i="1"/>
  <c r="T118" i="1"/>
  <c r="P118" i="1"/>
  <c r="Q118" i="1" s="1"/>
  <c r="T103" i="1"/>
  <c r="P103" i="1"/>
  <c r="U103" i="1" s="1"/>
  <c r="T110" i="1"/>
  <c r="T108" i="1"/>
  <c r="P116" i="1"/>
  <c r="Q116" i="1" s="1"/>
  <c r="T116" i="1"/>
  <c r="P125" i="1"/>
  <c r="Q125" i="1" s="1"/>
  <c r="T125" i="1"/>
  <c r="P117" i="1"/>
  <c r="T117" i="1"/>
  <c r="Q117" i="1"/>
  <c r="T126" i="1"/>
  <c r="P126" i="1"/>
  <c r="R102" i="1"/>
  <c r="T102" i="1"/>
  <c r="Q102" i="1"/>
  <c r="T107" i="1"/>
  <c r="Q107" i="1"/>
  <c r="R107" i="1"/>
  <c r="T100" i="1"/>
  <c r="R106" i="1"/>
  <c r="T106" i="1"/>
  <c r="Q106" i="1"/>
  <c r="T109" i="1"/>
  <c r="R109" i="1"/>
  <c r="Q109" i="1"/>
  <c r="T113" i="1"/>
  <c r="R113" i="1"/>
  <c r="Q113" i="1"/>
  <c r="Q112" i="1"/>
  <c r="R112" i="1"/>
  <c r="T112" i="1"/>
  <c r="Q103" i="1"/>
  <c r="R103" i="1"/>
  <c r="R126" i="1" l="1"/>
  <c r="U126" i="1"/>
  <c r="U117" i="1"/>
  <c r="R117" i="1"/>
  <c r="R124" i="1"/>
  <c r="U124" i="1"/>
  <c r="U121" i="1"/>
  <c r="R121" i="1"/>
  <c r="U115" i="1"/>
  <c r="R115" i="1"/>
  <c r="Q126" i="1"/>
  <c r="U123" i="1"/>
  <c r="R123" i="1"/>
  <c r="U120" i="1"/>
  <c r="R120" i="1"/>
  <c r="U110" i="1"/>
  <c r="Q110" i="1"/>
  <c r="R114" i="1"/>
  <c r="U114" i="1"/>
  <c r="U119" i="1"/>
  <c r="R119" i="1"/>
  <c r="R116" i="1"/>
  <c r="U116" i="1"/>
  <c r="U127" i="1"/>
  <c r="R127" i="1"/>
  <c r="Q115" i="1"/>
  <c r="U125" i="1"/>
  <c r="R125" i="1"/>
  <c r="R118" i="1"/>
  <c r="U118" i="1"/>
  <c r="O100" i="1"/>
  <c r="U100" i="1"/>
  <c r="R122" i="1"/>
  <c r="U122" i="1"/>
  <c r="Q127" i="1"/>
  <c r="U101" i="1"/>
  <c r="R101" i="1"/>
  <c r="O101" i="1" l="1"/>
  <c r="Y100" i="1"/>
  <c r="AJ100" i="1" s="1"/>
  <c r="AS100" i="1" l="1"/>
  <c r="AK100" i="1"/>
  <c r="O102" i="1"/>
  <c r="Y101" i="1"/>
  <c r="AJ101" i="1" s="1"/>
  <c r="AK101" i="1" l="1"/>
  <c r="AS101" i="1"/>
  <c r="O103" i="1"/>
  <c r="Y102" i="1"/>
  <c r="AJ102" i="1" s="1"/>
  <c r="AT100" i="1"/>
  <c r="AX100" i="1"/>
  <c r="AS102" i="1" l="1"/>
  <c r="AK102" i="1"/>
  <c r="O104" i="1"/>
  <c r="Y103" i="1"/>
  <c r="AJ103" i="1" s="1"/>
  <c r="AX101" i="1"/>
  <c r="AT101" i="1"/>
  <c r="AX102" i="1" l="1"/>
  <c r="AT102" i="1"/>
  <c r="O105" i="1"/>
  <c r="Y104" i="1"/>
  <c r="AJ104" i="1" s="1"/>
  <c r="AK103" i="1"/>
  <c r="AS103" i="1"/>
  <c r="AK104" i="1" l="1"/>
  <c r="AS104" i="1"/>
  <c r="O106" i="1"/>
  <c r="Y105" i="1"/>
  <c r="AJ105" i="1" s="1"/>
  <c r="AX103" i="1"/>
  <c r="AT103" i="1"/>
  <c r="AK105" i="1" l="1"/>
  <c r="AS105" i="1"/>
  <c r="O107" i="1"/>
  <c r="Y106" i="1"/>
  <c r="AJ106" i="1" s="1"/>
  <c r="AT104" i="1"/>
  <c r="AX104" i="1"/>
  <c r="AS106" i="1" l="1"/>
  <c r="AK106" i="1"/>
  <c r="O108" i="1"/>
  <c r="Y107" i="1"/>
  <c r="AJ107" i="1" s="1"/>
  <c r="AX105" i="1"/>
  <c r="AT105" i="1"/>
  <c r="O109" i="1" l="1"/>
  <c r="Y108" i="1"/>
  <c r="AJ108" i="1" s="1"/>
  <c r="AK107" i="1"/>
  <c r="AS107" i="1"/>
  <c r="AX106" i="1"/>
  <c r="AT106" i="1"/>
  <c r="AK108" i="1" l="1"/>
  <c r="AS108" i="1"/>
  <c r="AT107" i="1"/>
  <c r="AX107" i="1"/>
  <c r="O110" i="1"/>
  <c r="Y109" i="1"/>
  <c r="AJ109" i="1" s="1"/>
  <c r="AK109" i="1" l="1"/>
  <c r="AS109" i="1"/>
  <c r="AX108" i="1"/>
  <c r="AT108" i="1"/>
  <c r="O111" i="1"/>
  <c r="Y110" i="1"/>
  <c r="AJ110" i="1" s="1"/>
  <c r="AS110" i="1" l="1"/>
  <c r="AK110" i="1"/>
  <c r="AX109" i="1"/>
  <c r="AT109" i="1"/>
  <c r="O112" i="1"/>
  <c r="Y111" i="1"/>
  <c r="AJ111" i="1" s="1"/>
  <c r="AK111" i="1" l="1"/>
  <c r="AS111" i="1"/>
  <c r="O113" i="1"/>
  <c r="Y112" i="1"/>
  <c r="AJ112" i="1" s="1"/>
  <c r="AX110" i="1"/>
  <c r="AT110" i="1"/>
  <c r="AK112" i="1" l="1"/>
  <c r="AS112" i="1"/>
  <c r="O114" i="1"/>
  <c r="Y113" i="1"/>
  <c r="AJ113" i="1" s="1"/>
  <c r="AX111" i="1"/>
  <c r="AT111" i="1"/>
  <c r="AK113" i="1" l="1"/>
  <c r="AS113" i="1"/>
  <c r="O115" i="1"/>
  <c r="Y114" i="1"/>
  <c r="AX112" i="1"/>
  <c r="AT112" i="1"/>
  <c r="O116" i="1" l="1"/>
  <c r="Y115" i="1"/>
  <c r="AT113" i="1"/>
  <c r="O117" i="1" l="1"/>
  <c r="Y116" i="1"/>
  <c r="O118" i="1" l="1"/>
  <c r="Y117" i="1"/>
  <c r="O119" i="1" l="1"/>
  <c r="Y118" i="1"/>
  <c r="O120" i="1" l="1"/>
  <c r="Y119" i="1"/>
  <c r="H31" i="1" l="1"/>
  <c r="I31" i="1" s="1"/>
  <c r="G31" i="1"/>
  <c r="O121" i="1"/>
  <c r="Y120" i="1"/>
  <c r="H32" i="1" l="1"/>
  <c r="I32" i="1" s="1"/>
  <c r="G32" i="1"/>
  <c r="O122" i="1"/>
  <c r="Y121" i="1"/>
  <c r="H33" i="1" l="1"/>
  <c r="I33" i="1" s="1"/>
  <c r="G33" i="1"/>
  <c r="O123" i="1"/>
  <c r="Y122" i="1"/>
  <c r="H34" i="1" l="1"/>
  <c r="I34" i="1" s="1"/>
  <c r="G34" i="1"/>
  <c r="O124" i="1"/>
  <c r="Y123" i="1"/>
  <c r="H35" i="1" l="1"/>
  <c r="I35" i="1" s="1"/>
  <c r="G35" i="1"/>
  <c r="O125" i="1"/>
  <c r="Y124" i="1"/>
  <c r="H36" i="1" l="1"/>
  <c r="I36" i="1" s="1"/>
  <c r="G36" i="1"/>
  <c r="O126" i="1"/>
  <c r="Y125" i="1"/>
  <c r="H37" i="1" l="1"/>
  <c r="I37" i="1" s="1"/>
  <c r="G37" i="1"/>
  <c r="O127" i="1"/>
  <c r="Y126" i="1"/>
  <c r="H38" i="1" l="1"/>
  <c r="I38" i="1" s="1"/>
  <c r="G38" i="1"/>
  <c r="Y127" i="1"/>
  <c r="H40" i="1" l="1"/>
  <c r="G41" i="1"/>
  <c r="G40" i="1"/>
  <c r="H39" i="1"/>
  <c r="I39" i="1" s="1"/>
  <c r="G39" i="1"/>
  <c r="I41" i="1" l="1"/>
  <c r="I40" i="1"/>
</calcChain>
</file>

<file path=xl/comments1.xml><?xml version="1.0" encoding="utf-8"?>
<comments xmlns="http://schemas.openxmlformats.org/spreadsheetml/2006/main">
  <authors>
    <author>Sergio</author>
  </authors>
  <commentList>
    <comment ref="Q97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Factor para ajustar tasas y obtener una igualación del PIN entre la serie anterior y posterior a 1993</t>
        </r>
      </text>
    </comment>
    <comment ref="O99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Año 1979 que se toma como punto de partida</t>
        </r>
      </text>
    </comment>
    <comment ref="AY100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Lo marcado con azul se obtuvo de la base de datos de Sergio Martín</t>
        </r>
      </text>
    </comment>
    <comment ref="C120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La serie cubre el periodo 1980-2007, pero a partir de 1993 tiene un cambio de base. Las observaciones de ese año en adelante ya no tienen vigencia.</t>
        </r>
      </text>
    </comment>
  </commentList>
</comments>
</file>

<file path=xl/sharedStrings.xml><?xml version="1.0" encoding="utf-8"?>
<sst xmlns="http://schemas.openxmlformats.org/spreadsheetml/2006/main" count="1177" uniqueCount="36">
  <si>
    <t>Año</t>
  </si>
  <si>
    <t xml:space="preserve">PIB Nominal 1970-1990 </t>
  </si>
  <si>
    <t>PIB Nominal 1980-2007</t>
  </si>
  <si>
    <t xml:space="preserve">PIB Nominal 1895-1970 </t>
  </si>
  <si>
    <t>PIB Nominal 1970-1989 %</t>
  </si>
  <si>
    <t xml:space="preserve">PIB Nominal 1980-2007 </t>
  </si>
  <si>
    <t>PIB Nominal 1921-1970 %</t>
  </si>
  <si>
    <t>Fusión PIB Nominal millones de pesos 1895-1993</t>
  </si>
  <si>
    <t>Fusión PIB Nominal 1895-1993</t>
  </si>
  <si>
    <t>PIB Nominal 1993-2010 Base 2018</t>
  </si>
  <si>
    <t>PIB Nominal 1993-2010 Base 2018 t/c</t>
  </si>
  <si>
    <t>1 t/c</t>
  </si>
  <si>
    <t>2 t/c</t>
  </si>
  <si>
    <t>3 t/c</t>
  </si>
  <si>
    <t>5 t/c</t>
  </si>
  <si>
    <t>-</t>
  </si>
  <si>
    <r>
      <rPr>
        <b/>
        <sz val="12"/>
        <color rgb="FF000000"/>
        <rFont val="Times New Roman"/>
        <family val="1"/>
      </rPr>
      <t xml:space="preserve">Fuente: </t>
    </r>
    <r>
      <rPr>
        <sz val="12"/>
        <color rgb="FF000000"/>
        <rFont val="Times New Roman"/>
        <family val="1"/>
      </rPr>
      <t>Estimación propia con datos del Sistema de Información Económica, Banco de México (1993 - 2013). Banco de Información Económica, INEGI (1980 - 2007). El cambio de viejos a nuevos pesos fue en 1993. La información aquí presentada se encuentra en pesos viejos.</t>
    </r>
  </si>
  <si>
    <t>PIB Nominal mp estimación</t>
  </si>
  <si>
    <t>PIB Nominal t/c estimación</t>
  </si>
  <si>
    <t>PIB Nominal t/c diferencial original-estimación</t>
  </si>
  <si>
    <t>PIB Nominal t/c diferencial original-estimación en %</t>
  </si>
  <si>
    <t>Tipo de cambio</t>
  </si>
  <si>
    <t>PIBN mmd JH</t>
  </si>
  <si>
    <t>PIBN base 1980 mmp</t>
  </si>
  <si>
    <t>PIBN mmd base 1980</t>
  </si>
  <si>
    <t>PIBN estimado mmd</t>
  </si>
  <si>
    <t>Balance tradicional mmp</t>
  </si>
  <si>
    <t>Balance tradicional en % del PIB</t>
  </si>
  <si>
    <t>Balance tradicional SMM Estimado</t>
  </si>
  <si>
    <t>Balance tradicional SMM 1980-1982</t>
  </si>
  <si>
    <t>Balance tradicional SMM 1980-1982 en % del PIB</t>
  </si>
  <si>
    <t>Años</t>
  </si>
  <si>
    <t>PIBN estimado mmp</t>
  </si>
  <si>
    <t>PIBN en % del PIB JH</t>
  </si>
  <si>
    <t>PIBN original</t>
  </si>
  <si>
    <t>PIBN estimado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</si>
</sst>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_-;\-* #,##0.00_-;_-* &quot;-&quot;??_-;_-@_-"/>
    <numFmt numFmtId="165" formatCode="_-* #,##0_-;\-* #,##0_-;_-* &quot;-&quot;??_-;_-@_-"/>
    <numFmt numFmtId="166" formatCode="#,##0.0"/>
    <numFmt numFmtId="167" formatCode="0.0"/>
    <numFmt numFmtId="168" formatCode="#,##0.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E7E6E6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165" fontId="4" fillId="3" borderId="0" xfId="1" applyNumberFormat="1" applyFont="1" applyFill="1"/>
    <xf numFmtId="166" fontId="3" fillId="4" borderId="0" xfId="0" applyNumberFormat="1" applyFont="1" applyFill="1" applyBorder="1" applyAlignment="1">
      <alignment horizontal="center"/>
    </xf>
    <xf numFmtId="3" fontId="3" fillId="3" borderId="0" xfId="0" applyNumberFormat="1" applyFont="1" applyFill="1" applyBorder="1" applyAlignment="1">
      <alignment horizontal="right"/>
    </xf>
    <xf numFmtId="166" fontId="3" fillId="0" borderId="0" xfId="0" applyNumberFormat="1" applyFont="1" applyFill="1" applyBorder="1" applyAlignment="1">
      <alignment horizontal="right"/>
    </xf>
    <xf numFmtId="165" fontId="4" fillId="5" borderId="0" xfId="1" applyNumberFormat="1" applyFont="1" applyFill="1"/>
    <xf numFmtId="166" fontId="3" fillId="6" borderId="0" xfId="0" applyNumberFormat="1" applyFont="1" applyFill="1" applyBorder="1" applyAlignment="1">
      <alignment horizontal="center"/>
    </xf>
    <xf numFmtId="3" fontId="3" fillId="5" borderId="0" xfId="0" applyNumberFormat="1" applyFont="1" applyFill="1" applyBorder="1" applyAlignment="1">
      <alignment horizontal="right"/>
    </xf>
    <xf numFmtId="3" fontId="3" fillId="4" borderId="0" xfId="0" applyNumberFormat="1" applyFont="1" applyFill="1" applyBorder="1" applyAlignment="1">
      <alignment horizontal="center"/>
    </xf>
    <xf numFmtId="3" fontId="3" fillId="7" borderId="0" xfId="0" applyNumberFormat="1" applyFont="1" applyFill="1" applyBorder="1" applyAlignment="1">
      <alignment horizontal="center"/>
    </xf>
    <xf numFmtId="3" fontId="3" fillId="8" borderId="0" xfId="0" applyNumberFormat="1" applyFont="1" applyFill="1" applyBorder="1" applyAlignment="1">
      <alignment horizontal="right"/>
    </xf>
    <xf numFmtId="166" fontId="3" fillId="7" borderId="0" xfId="0" applyNumberFormat="1" applyFont="1" applyFill="1" applyBorder="1" applyAlignment="1">
      <alignment horizontal="center"/>
    </xf>
    <xf numFmtId="1" fontId="3" fillId="0" borderId="0" xfId="0" applyNumberFormat="1" applyFont="1" applyFill="1" applyBorder="1"/>
    <xf numFmtId="0" fontId="4" fillId="0" borderId="0" xfId="0" applyFont="1" applyFill="1" applyBorder="1" applyAlignment="1">
      <alignment wrapText="1"/>
    </xf>
    <xf numFmtId="3" fontId="4" fillId="9" borderId="0" xfId="0" applyNumberFormat="1" applyFont="1" applyFill="1"/>
    <xf numFmtId="3" fontId="3" fillId="9" borderId="0" xfId="0" applyNumberFormat="1" applyFont="1" applyFill="1" applyBorder="1" applyAlignment="1">
      <alignment horizontal="center"/>
    </xf>
    <xf numFmtId="167" fontId="3" fillId="0" borderId="0" xfId="0" applyNumberFormat="1" applyFont="1" applyFill="1" applyBorder="1"/>
    <xf numFmtId="3" fontId="5" fillId="4" borderId="0" xfId="0" applyNumberFormat="1" applyFont="1" applyFill="1" applyBorder="1" applyAlignment="1">
      <alignment horizontal="center"/>
    </xf>
    <xf numFmtId="3" fontId="4" fillId="0" borderId="0" xfId="0" applyNumberFormat="1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/>
    </xf>
    <xf numFmtId="3" fontId="4" fillId="0" borderId="0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3" fontId="3" fillId="9" borderId="2" xfId="0" applyNumberFormat="1" applyFont="1" applyFill="1" applyBorder="1" applyAlignment="1">
      <alignment horizontal="center"/>
    </xf>
    <xf numFmtId="167" fontId="3" fillId="0" borderId="2" xfId="0" applyNumberFormat="1" applyFont="1" applyFill="1" applyBorder="1"/>
    <xf numFmtId="0" fontId="3" fillId="0" borderId="0" xfId="0" applyFont="1" applyFill="1" applyBorder="1"/>
    <xf numFmtId="0" fontId="4" fillId="0" borderId="0" xfId="0" applyFont="1"/>
    <xf numFmtId="3" fontId="3" fillId="0" borderId="0" xfId="0" applyNumberFormat="1" applyFont="1" applyFill="1" applyBorder="1" applyAlignment="1">
      <alignment horizontal="center" vertical="center" wrapText="1"/>
    </xf>
    <xf numFmtId="166" fontId="8" fillId="5" borderId="0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8" fontId="4" fillId="0" borderId="0" xfId="0" applyNumberFormat="1" applyFont="1"/>
    <xf numFmtId="166" fontId="4" fillId="0" borderId="0" xfId="0" applyNumberFormat="1" applyFont="1"/>
    <xf numFmtId="0" fontId="4" fillId="0" borderId="0" xfId="0" applyFont="1" applyAlignment="1">
      <alignment horizontal="center" wrapText="1"/>
    </xf>
    <xf numFmtId="166" fontId="3" fillId="8" borderId="0" xfId="0" applyNumberFormat="1" applyFont="1" applyFill="1" applyBorder="1" applyAlignment="1">
      <alignment horizontal="center"/>
    </xf>
    <xf numFmtId="166" fontId="3" fillId="8" borderId="2" xfId="0" applyNumberFormat="1" applyFont="1" applyFill="1" applyBorder="1" applyAlignment="1">
      <alignment horizontal="center"/>
    </xf>
    <xf numFmtId="166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right"/>
    </xf>
    <xf numFmtId="166" fontId="3" fillId="8" borderId="0" xfId="0" applyNumberFormat="1" applyFont="1" applyFill="1" applyBorder="1" applyAlignment="1">
      <alignment horizontal="right"/>
    </xf>
    <xf numFmtId="3" fontId="4" fillId="5" borderId="0" xfId="0" applyNumberFormat="1" applyFont="1" applyFill="1"/>
    <xf numFmtId="164" fontId="3" fillId="5" borderId="0" xfId="1" applyFont="1" applyFill="1" applyBorder="1" applyAlignment="1">
      <alignment horizontal="center" vertical="center" wrapText="1"/>
    </xf>
    <xf numFmtId="167" fontId="4" fillId="0" borderId="0" xfId="0" applyNumberFormat="1" applyFont="1"/>
    <xf numFmtId="166" fontId="4" fillId="0" borderId="2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4" fillId="0" borderId="0" xfId="0" applyFont="1" applyFill="1"/>
    <xf numFmtId="0" fontId="4" fillId="0" borderId="0" xfId="0" applyFont="1" applyAlignment="1">
      <alignment wrapText="1"/>
    </xf>
    <xf numFmtId="3" fontId="4" fillId="0" borderId="0" xfId="0" applyNumberFormat="1" applyFont="1"/>
    <xf numFmtId="3" fontId="4" fillId="0" borderId="2" xfId="0" applyNumberFormat="1" applyFont="1" applyBorder="1"/>
    <xf numFmtId="0" fontId="4" fillId="9" borderId="0" xfId="0" applyFont="1" applyFill="1" applyAlignment="1">
      <alignment horizontal="center" wrapText="1"/>
    </xf>
    <xf numFmtId="0" fontId="4" fillId="9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9" borderId="0" xfId="0" applyFont="1" applyFill="1" applyAlignment="1">
      <alignment horizontal="center"/>
    </xf>
    <xf numFmtId="3" fontId="3" fillId="5" borderId="0" xfId="0" applyNumberFormat="1" applyFont="1" applyFill="1" applyBorder="1" applyAlignment="1">
      <alignment horizontal="center"/>
    </xf>
    <xf numFmtId="3" fontId="3" fillId="6" borderId="0" xfId="0" applyNumberFormat="1" applyFont="1" applyFill="1" applyBorder="1" applyAlignment="1">
      <alignment horizontal="center"/>
    </xf>
    <xf numFmtId="3" fontId="3" fillId="5" borderId="0" xfId="0" applyNumberFormat="1" applyFont="1" applyFill="1" applyBorder="1" applyAlignment="1">
      <alignment horizontal="center" vertical="center" wrapText="1"/>
    </xf>
    <xf numFmtId="3" fontId="5" fillId="6" borderId="0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 nominal</a:t>
            </a:r>
            <a:r>
              <a:rPr lang="en-US" baseline="0"/>
              <a:t> en tasas de cambio, 1980-2007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'PIBN V1'!$T$98</c:f>
              <c:strCache>
                <c:ptCount val="1"/>
                <c:pt idx="0">
                  <c:v>PIBN original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'PIBN V1'!$S$99:$S$127</c:f>
              <c:numCache>
                <c:formatCode>General</c:formatCode>
                <c:ptCount val="29"/>
                <c:pt idx="1">
                  <c:v>1980</c:v>
                </c:pt>
                <c:pt idx="2">
                  <c:v>1981</c:v>
                </c:pt>
                <c:pt idx="3">
                  <c:v>1982</c:v>
                </c:pt>
                <c:pt idx="4">
                  <c:v>1983</c:v>
                </c:pt>
                <c:pt idx="5">
                  <c:v>1984</c:v>
                </c:pt>
                <c:pt idx="6">
                  <c:v>1985</c:v>
                </c:pt>
                <c:pt idx="7">
                  <c:v>1986</c:v>
                </c:pt>
                <c:pt idx="8">
                  <c:v>1987</c:v>
                </c:pt>
                <c:pt idx="9">
                  <c:v>1988</c:v>
                </c:pt>
                <c:pt idx="10">
                  <c:v>1989</c:v>
                </c:pt>
                <c:pt idx="11">
                  <c:v>1990</c:v>
                </c:pt>
                <c:pt idx="12">
                  <c:v>1991</c:v>
                </c:pt>
                <c:pt idx="13">
                  <c:v>1992</c:v>
                </c:pt>
                <c:pt idx="14">
                  <c:v>1993</c:v>
                </c:pt>
                <c:pt idx="15">
                  <c:v>1994</c:v>
                </c:pt>
                <c:pt idx="16">
                  <c:v>1995</c:v>
                </c:pt>
                <c:pt idx="17">
                  <c:v>1996</c:v>
                </c:pt>
                <c:pt idx="18">
                  <c:v>1997</c:v>
                </c:pt>
                <c:pt idx="19">
                  <c:v>1998</c:v>
                </c:pt>
                <c:pt idx="20">
                  <c:v>1999</c:v>
                </c:pt>
                <c:pt idx="21">
                  <c:v>2000</c:v>
                </c:pt>
                <c:pt idx="22">
                  <c:v>2001</c:v>
                </c:pt>
                <c:pt idx="23">
                  <c:v>2002</c:v>
                </c:pt>
                <c:pt idx="24">
                  <c:v>2003</c:v>
                </c:pt>
                <c:pt idx="25">
                  <c:v>2004</c:v>
                </c:pt>
                <c:pt idx="26">
                  <c:v>2005</c:v>
                </c:pt>
                <c:pt idx="27">
                  <c:v>2006</c:v>
                </c:pt>
                <c:pt idx="28">
                  <c:v>2007</c:v>
                </c:pt>
              </c:numCache>
            </c:numRef>
          </c:cat>
          <c:val>
            <c:numRef>
              <c:f>'PIBN V1'!$T$99:$T$127</c:f>
              <c:numCache>
                <c:formatCode>#,##0.0</c:formatCode>
                <c:ptCount val="29"/>
                <c:pt idx="1">
                  <c:v>43.174238783958138</c:v>
                </c:pt>
                <c:pt idx="2">
                  <c:v>37.349572748238977</c:v>
                </c:pt>
                <c:pt idx="3">
                  <c:v>59.073759270045386</c:v>
                </c:pt>
                <c:pt idx="4">
                  <c:v>82.302675824816845</c:v>
                </c:pt>
                <c:pt idx="5">
                  <c:v>63.83273024331713</c:v>
                </c:pt>
                <c:pt idx="6">
                  <c:v>60.296513542358213</c:v>
                </c:pt>
                <c:pt idx="7">
                  <c:v>66.098265995038702</c:v>
                </c:pt>
                <c:pt idx="8">
                  <c:v>143.15346829466429</c:v>
                </c:pt>
                <c:pt idx="9">
                  <c:v>104.25512669098529</c:v>
                </c:pt>
                <c:pt idx="10">
                  <c:v>31.78446620983577</c:v>
                </c:pt>
                <c:pt idx="11">
                  <c:v>34.551880166282785</c:v>
                </c:pt>
                <c:pt idx="12">
                  <c:v>28.615867380685913</c:v>
                </c:pt>
                <c:pt idx="13">
                  <c:v>18.899958516193351</c:v>
                </c:pt>
                <c:pt idx="14">
                  <c:v>12.405128095697627</c:v>
                </c:pt>
                <c:pt idx="15">
                  <c:v>13.364193085752717</c:v>
                </c:pt>
                <c:pt idx="16">
                  <c:v>-16.82766222219977</c:v>
                </c:pt>
                <c:pt idx="17">
                  <c:v>111.2669918895123</c:v>
                </c:pt>
                <c:pt idx="18">
                  <c:v>25.080749580548243</c:v>
                </c:pt>
                <c:pt idx="19">
                  <c:v>22.289985787353839</c:v>
                </c:pt>
                <c:pt idx="20">
                  <c:v>19.685368587759001</c:v>
                </c:pt>
                <c:pt idx="21">
                  <c:v>18.445987625608161</c:v>
                </c:pt>
                <c:pt idx="22">
                  <c:v>5.6557647864645011</c:v>
                </c:pt>
                <c:pt idx="23">
                  <c:v>8.8631279983378377</c:v>
                </c:pt>
                <c:pt idx="24">
                  <c:v>8.8853433317171984</c:v>
                </c:pt>
                <c:pt idx="25">
                  <c:v>11.519569360237814</c:v>
                </c:pt>
                <c:pt idx="26">
                  <c:v>7.577080938422065</c:v>
                </c:pt>
                <c:pt idx="27">
                  <c:v>9.6551711987844957</c:v>
                </c:pt>
                <c:pt idx="28">
                  <c:v>7.6133226997491255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'PIBN V1'!$U$98</c:f>
              <c:strCache>
                <c:ptCount val="1"/>
                <c:pt idx="0">
                  <c:v>PIBN estimado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'PIBN V1'!$S$99:$S$127</c:f>
              <c:numCache>
                <c:formatCode>General</c:formatCode>
                <c:ptCount val="29"/>
                <c:pt idx="1">
                  <c:v>1980</c:v>
                </c:pt>
                <c:pt idx="2">
                  <c:v>1981</c:v>
                </c:pt>
                <c:pt idx="3">
                  <c:v>1982</c:v>
                </c:pt>
                <c:pt idx="4">
                  <c:v>1983</c:v>
                </c:pt>
                <c:pt idx="5">
                  <c:v>1984</c:v>
                </c:pt>
                <c:pt idx="6">
                  <c:v>1985</c:v>
                </c:pt>
                <c:pt idx="7">
                  <c:v>1986</c:v>
                </c:pt>
                <c:pt idx="8">
                  <c:v>1987</c:v>
                </c:pt>
                <c:pt idx="9">
                  <c:v>1988</c:v>
                </c:pt>
                <c:pt idx="10">
                  <c:v>1989</c:v>
                </c:pt>
                <c:pt idx="11">
                  <c:v>1990</c:v>
                </c:pt>
                <c:pt idx="12">
                  <c:v>1991</c:v>
                </c:pt>
                <c:pt idx="13">
                  <c:v>1992</c:v>
                </c:pt>
                <c:pt idx="14">
                  <c:v>1993</c:v>
                </c:pt>
                <c:pt idx="15">
                  <c:v>1994</c:v>
                </c:pt>
                <c:pt idx="16">
                  <c:v>1995</c:v>
                </c:pt>
                <c:pt idx="17">
                  <c:v>1996</c:v>
                </c:pt>
                <c:pt idx="18">
                  <c:v>1997</c:v>
                </c:pt>
                <c:pt idx="19">
                  <c:v>1998</c:v>
                </c:pt>
                <c:pt idx="20">
                  <c:v>1999</c:v>
                </c:pt>
                <c:pt idx="21">
                  <c:v>2000</c:v>
                </c:pt>
                <c:pt idx="22">
                  <c:v>2001</c:v>
                </c:pt>
                <c:pt idx="23">
                  <c:v>2002</c:v>
                </c:pt>
                <c:pt idx="24">
                  <c:v>2003</c:v>
                </c:pt>
                <c:pt idx="25">
                  <c:v>2004</c:v>
                </c:pt>
                <c:pt idx="26">
                  <c:v>2005</c:v>
                </c:pt>
                <c:pt idx="27">
                  <c:v>2006</c:v>
                </c:pt>
                <c:pt idx="28">
                  <c:v>2007</c:v>
                </c:pt>
              </c:numCache>
            </c:numRef>
          </c:cat>
          <c:val>
            <c:numRef>
              <c:f>'PIBN V1'!$U$99:$U$127</c:f>
              <c:numCache>
                <c:formatCode>#,##0.0</c:formatCode>
                <c:ptCount val="29"/>
                <c:pt idx="1">
                  <c:v>45.294312830203964</c:v>
                </c:pt>
                <c:pt idx="2">
                  <c:v>39.183626157220758</c:v>
                </c:pt>
                <c:pt idx="3">
                  <c:v>61.974580393245624</c:v>
                </c:pt>
                <c:pt idx="4">
                  <c:v>86.344154536830885</c:v>
                </c:pt>
                <c:pt idx="5">
                  <c:v>66.967240972436244</c:v>
                </c:pt>
                <c:pt idx="6">
                  <c:v>63.257378100502109</c:v>
                </c:pt>
                <c:pt idx="7">
                  <c:v>69.344026017332425</c:v>
                </c:pt>
                <c:pt idx="8">
                  <c:v>150.1830294707228</c:v>
                </c:pt>
                <c:pt idx="9">
                  <c:v>109.37458205397721</c:v>
                </c:pt>
                <c:pt idx="10">
                  <c:v>33.345244669010086</c:v>
                </c:pt>
                <c:pt idx="11">
                  <c:v>36.248552683338254</c:v>
                </c:pt>
                <c:pt idx="12">
                  <c:v>30.021051570456653</c:v>
                </c:pt>
                <c:pt idx="13">
                  <c:v>19.828042314631794</c:v>
                </c:pt>
                <c:pt idx="14">
                  <c:v>13.014282787402704</c:v>
                </c:pt>
                <c:pt idx="15">
                  <c:v>14.020442731563488</c:v>
                </c:pt>
                <c:pt idx="16">
                  <c:v>-17.653985764689946</c:v>
                </c:pt>
                <c:pt idx="17">
                  <c:v>116.7307653885473</c:v>
                </c:pt>
                <c:pt idx="18">
                  <c:v>26.312341560946244</c:v>
                </c:pt>
                <c:pt idx="19">
                  <c:v>23.384537114487273</c:v>
                </c:pt>
                <c:pt idx="20">
                  <c:v>20.652020003259985</c:v>
                </c:pt>
                <c:pt idx="21">
                  <c:v>19.351779151386122</c:v>
                </c:pt>
                <c:pt idx="22">
                  <c:v>5.9334915159490675</c:v>
                </c:pt>
                <c:pt idx="23">
                  <c:v>9.2983525249787693</c:v>
                </c:pt>
                <c:pt idx="24">
                  <c:v>9.3216587438734937</c:v>
                </c:pt>
                <c:pt idx="25">
                  <c:v>12.085238627663164</c:v>
                </c:pt>
                <c:pt idx="26">
                  <c:v>7.9491540333117268</c:v>
                </c:pt>
                <c:pt idx="27">
                  <c:v>10.129289062750377</c:v>
                </c:pt>
                <c:pt idx="28">
                  <c:v>7.9871754488896523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017248"/>
        <c:axId val="19013984"/>
      </c:lineChart>
      <c:dateAx>
        <c:axId val="19017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013984"/>
        <c:crosses val="autoZero"/>
        <c:auto val="0"/>
        <c:lblOffset val="100"/>
        <c:baseTimeUnit val="days"/>
      </c:dateAx>
      <c:valAx>
        <c:axId val="19013984"/>
        <c:scaling>
          <c:orientation val="minMax"/>
          <c:max val="160"/>
          <c:min val="-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de</a:t>
                </a:r>
                <a:r>
                  <a:rPr lang="en-US" baseline="0"/>
                  <a:t> cambio %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017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 nominal</a:t>
            </a:r>
            <a:r>
              <a:rPr lang="en-US" baseline="0"/>
              <a:t> en mp, 1980-2007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'PIBN V1'!$X$98:$X$99</c:f>
              <c:strCache>
                <c:ptCount val="2"/>
                <c:pt idx="0">
                  <c:v>PIBN original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'PIBN V1'!$W$100:$W$127</c:f>
              <c:numCache>
                <c:formatCode>General</c:formatCode>
                <c:ptCount val="28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</c:numCache>
            </c:numRef>
          </c:cat>
          <c:val>
            <c:numRef>
              <c:f>'PIBN V1'!$X$100:$X$127</c:f>
              <c:numCache>
                <c:formatCode>#,##0</c:formatCode>
                <c:ptCount val="28"/>
                <c:pt idx="0">
                  <c:v>4391907</c:v>
                </c:pt>
                <c:pt idx="1">
                  <c:v>6032265.5</c:v>
                </c:pt>
                <c:pt idx="2">
                  <c:v>9595751.5</c:v>
                </c:pt>
                <c:pt idx="3">
                  <c:v>17493311.75</c:v>
                </c:pt>
                <c:pt idx="4">
                  <c:v>28659770.25</c:v>
                </c:pt>
                <c:pt idx="5">
                  <c:v>45940612.5</c:v>
                </c:pt>
                <c:pt idx="6">
                  <c:v>76306560.75</c:v>
                </c:pt>
                <c:pt idx="7">
                  <c:v>185542049</c:v>
                </c:pt>
                <c:pt idx="8">
                  <c:v>378979147.25</c:v>
                </c:pt>
                <c:pt idx="9">
                  <c:v>499435646.25</c:v>
                </c:pt>
                <c:pt idx="10">
                  <c:v>672000052.25</c:v>
                </c:pt>
                <c:pt idx="11">
                  <c:v>864298696</c:v>
                </c:pt>
                <c:pt idx="12">
                  <c:v>1027650791</c:v>
                </c:pt>
                <c:pt idx="13">
                  <c:v>1155132188</c:v>
                </c:pt>
                <c:pt idx="14">
                  <c:v>1309506284</c:v>
                </c:pt>
                <c:pt idx="15">
                  <c:v>1089146989.75</c:v>
                </c:pt>
                <c:pt idx="16">
                  <c:v>2301008082.5</c:v>
                </c:pt>
                <c:pt idx="17">
                  <c:v>2878118157.5</c:v>
                </c:pt>
                <c:pt idx="18">
                  <c:v>3519650285.75</c:v>
                </c:pt>
                <c:pt idx="19">
                  <c:v>4212506417.5</c:v>
                </c:pt>
                <c:pt idx="20">
                  <c:v>4989544830</c:v>
                </c:pt>
                <c:pt idx="21">
                  <c:v>5271741749.5</c:v>
                </c:pt>
                <c:pt idx="22">
                  <c:v>5738982968.5</c:v>
                </c:pt>
                <c:pt idx="23">
                  <c:v>6248911309</c:v>
                </c:pt>
                <c:pt idx="24">
                  <c:v>6968758981.5</c:v>
                </c:pt>
                <c:pt idx="25">
                  <c:v>7496787489.9318123</c:v>
                </c:pt>
                <c:pt idx="26">
                  <c:v>8220615156.4937878</c:v>
                </c:pt>
                <c:pt idx="27">
                  <c:v>8846477116.262146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'PIBN V1'!$Y$98:$Y$99</c:f>
              <c:strCache>
                <c:ptCount val="2"/>
                <c:pt idx="0">
                  <c:v>PIBN estimado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'PIBN V1'!$W$100:$W$127</c:f>
              <c:numCache>
                <c:formatCode>General</c:formatCode>
                <c:ptCount val="28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</c:numCache>
            </c:numRef>
          </c:cat>
          <c:val>
            <c:numRef>
              <c:f>'PIBN V1'!$Y$100:$Y$127</c:f>
              <c:numCache>
                <c:formatCode>#,##0</c:formatCode>
                <c:ptCount val="28"/>
                <c:pt idx="0">
                  <c:v>4456940.8225878421</c:v>
                </c:pt>
                <c:pt idx="1">
                  <c:v>6203331.8525592219</c:v>
                </c:pt>
                <c:pt idx="2">
                  <c:v>10047820.738583349</c:v>
                </c:pt>
                <c:pt idx="3">
                  <c:v>18723526.604689498</c:v>
                </c:pt>
                <c:pt idx="4">
                  <c:v>31262155.784590125</c:v>
                </c:pt>
                <c:pt idx="5">
                  <c:v>51037775.871616289</c:v>
                </c:pt>
                <c:pt idx="6">
                  <c:v>86429424.450697705</c:v>
                </c:pt>
                <c:pt idx="7">
                  <c:v>216231752.44486514</c:v>
                </c:pt>
                <c:pt idx="8">
                  <c:v>452734327.94942707</c:v>
                </c:pt>
                <c:pt idx="9">
                  <c:v>603699697.30476201</c:v>
                </c:pt>
                <c:pt idx="10">
                  <c:v>822532100.13143229</c:v>
                </c:pt>
                <c:pt idx="11">
                  <c:v>1069464886.0954497</c:v>
                </c:pt>
                <c:pt idx="12">
                  <c:v>1281518836.2505841</c:v>
                </c:pt>
                <c:pt idx="13">
                  <c:v>1448299321.5740674</c:v>
                </c:pt>
                <c:pt idx="14">
                  <c:v>1651357298.5369821</c:v>
                </c:pt>
                <c:pt idx="15">
                  <c:v>1359826916.1290948</c:v>
                </c:pt>
                <c:pt idx="16">
                  <c:v>2947163283.2860665</c:v>
                </c:pt>
                <c:pt idx="17">
                  <c:v>3722630952.743094</c:v>
                </c:pt>
                <c:pt idx="18">
                  <c:v>4593150969.5226936</c:v>
                </c:pt>
                <c:pt idx="19">
                  <c:v>5541729426.52845</c:v>
                </c:pt>
                <c:pt idx="20">
                  <c:v>6614152666.3176126</c:v>
                </c:pt>
                <c:pt idx="21">
                  <c:v>7006602853.6254873</c:v>
                </c:pt>
                <c:pt idx="22">
                  <c:v>7658101486.9808073</c:v>
                </c:pt>
                <c:pt idx="23">
                  <c:v>8371963573.8566599</c:v>
                </c:pt>
                <c:pt idx="24">
                  <c:v>9383735349.5782757</c:v>
                </c:pt>
                <c:pt idx="25">
                  <c:v>10129662926.594576</c:v>
                </c:pt>
                <c:pt idx="26">
                  <c:v>11155725765.511599</c:v>
                </c:pt>
                <c:pt idx="27">
                  <c:v>12046753154.999998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015072"/>
        <c:axId val="19015616"/>
      </c:lineChart>
      <c:catAx>
        <c:axId val="19015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015616"/>
        <c:crosses val="autoZero"/>
        <c:auto val="1"/>
        <c:lblAlgn val="ctr"/>
        <c:lblOffset val="100"/>
        <c:noMultiLvlLbl val="0"/>
      </c:catAx>
      <c:valAx>
        <c:axId val="19015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Millones de pesos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01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33337</xdr:colOff>
      <xdr:row>98</xdr:row>
      <xdr:rowOff>0</xdr:rowOff>
    </xdr:from>
    <xdr:to>
      <xdr:col>32</xdr:col>
      <xdr:colOff>261937</xdr:colOff>
      <xdr:row>111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14287</xdr:colOff>
      <xdr:row>113</xdr:row>
      <xdr:rowOff>19050</xdr:rowOff>
    </xdr:from>
    <xdr:to>
      <xdr:col>32</xdr:col>
      <xdr:colOff>242887</xdr:colOff>
      <xdr:row>126</xdr:row>
      <xdr:rowOff>161925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C:/Users/Sergio/Dropbox/Dr.%20Sergio%20Mart&#237;n/PIB%20POT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B POT"/>
    </sheetNames>
    <definedNames>
      <definedName name="OnShow"/>
    </defined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RK203"/>
  <sheetViews>
    <sheetView tabSelected="1" zoomScaleNormal="100" workbookViewId="0">
      <pane xSplit="1" ySplit="4" topLeftCell="B120" activePane="bottomRight" state="frozen"/>
      <selection pane="topRight" activeCell="B1" sqref="B1"/>
      <selection pane="bottomLeft" activeCell="A6" sqref="A6"/>
      <selection pane="bottomRight" activeCell="C127" sqref="C127"/>
    </sheetView>
  </sheetViews>
  <sheetFormatPr baseColWidth="10" defaultColWidth="10.88671875" defaultRowHeight="15.6" x14ac:dyDescent="0.3"/>
  <cols>
    <col min="1" max="1" width="7.88671875" style="31" customWidth="1"/>
    <col min="2" max="2" width="12.33203125" style="31" customWidth="1"/>
    <col min="3" max="3" width="13.88671875" style="31" customWidth="1"/>
    <col min="4" max="4" width="11.44140625" style="31" customWidth="1"/>
    <col min="5" max="5" width="12.6640625" style="31" customWidth="1"/>
    <col min="6" max="6" width="11.44140625" style="31" customWidth="1"/>
    <col min="7" max="7" width="12.109375" style="31" customWidth="1"/>
    <col min="8" max="8" width="21" style="31" customWidth="1"/>
    <col min="9" max="9" width="12.88671875" style="31" customWidth="1"/>
    <col min="10" max="10" width="3.44140625" style="31" customWidth="1"/>
    <col min="11" max="11" width="10.88671875" style="31"/>
    <col min="12" max="12" width="15.88671875" style="31" customWidth="1"/>
    <col min="13" max="13" width="14" style="31" customWidth="1"/>
    <col min="14" max="14" width="4.33203125" style="31" customWidth="1"/>
    <col min="15" max="15" width="17" style="31" customWidth="1"/>
    <col min="16" max="16" width="14.109375" style="31" customWidth="1"/>
    <col min="17" max="17" width="19.88671875" style="31" customWidth="1"/>
    <col min="18" max="18" width="19.5546875" style="31" customWidth="1"/>
    <col min="19" max="19" width="10.88671875" style="31"/>
    <col min="20" max="20" width="13.109375" style="31" customWidth="1"/>
    <col min="21" max="21" width="13.5546875" style="31" customWidth="1"/>
    <col min="22" max="22" width="4.109375" style="31" customWidth="1"/>
    <col min="23" max="23" width="10.88671875" style="31"/>
    <col min="24" max="24" width="14.109375" style="31" customWidth="1"/>
    <col min="25" max="25" width="15.77734375" style="31" customWidth="1"/>
    <col min="26" max="35" width="10.88671875" style="31"/>
    <col min="36" max="36" width="14.6640625" style="31" customWidth="1"/>
    <col min="37" max="37" width="13.109375" style="31" customWidth="1"/>
    <col min="38" max="38" width="12.33203125" style="31" customWidth="1"/>
    <col min="39" max="39" width="6" style="31" customWidth="1"/>
    <col min="40" max="40" width="16.88671875" style="31" customWidth="1"/>
    <col min="41" max="41" width="11.5546875" style="31" customWidth="1"/>
    <col min="42" max="43" width="10.88671875" style="31"/>
    <col min="44" max="44" width="11" style="31" customWidth="1"/>
    <col min="45" max="45" width="12.6640625" style="31" customWidth="1"/>
    <col min="46" max="46" width="14.33203125" style="31" customWidth="1"/>
    <col min="47" max="47" width="10.88671875" style="31"/>
    <col min="48" max="48" width="11.33203125" style="31" customWidth="1"/>
    <col min="49" max="49" width="21.44140625" style="31" customWidth="1"/>
    <col min="50" max="50" width="18.5546875" style="31" customWidth="1"/>
    <col min="51" max="51" width="23" style="31" customWidth="1"/>
    <col min="52" max="52" width="10.88671875" style="31"/>
    <col min="53" max="53" width="12.5546875" style="31" customWidth="1"/>
    <col min="54" max="16384" width="10.88671875" style="31"/>
  </cols>
  <sheetData>
    <row r="1" spans="1:1831" ht="15" customHeight="1" x14ac:dyDescent="0.3">
      <c r="A1" s="56" t="s">
        <v>0</v>
      </c>
      <c r="B1" s="56" t="s">
        <v>1</v>
      </c>
      <c r="C1" s="56" t="s">
        <v>2</v>
      </c>
      <c r="D1" s="56" t="s">
        <v>3</v>
      </c>
      <c r="E1" s="56" t="s">
        <v>4</v>
      </c>
      <c r="F1" s="56" t="s">
        <v>5</v>
      </c>
      <c r="G1" s="56" t="s">
        <v>6</v>
      </c>
      <c r="H1" s="56" t="s">
        <v>7</v>
      </c>
      <c r="I1" s="56" t="s">
        <v>8</v>
      </c>
      <c r="J1" s="1"/>
      <c r="K1" s="56" t="s">
        <v>0</v>
      </c>
      <c r="L1" s="56" t="s">
        <v>9</v>
      </c>
      <c r="M1" s="56" t="s">
        <v>10</v>
      </c>
      <c r="N1" s="2"/>
      <c r="O1" s="56" t="s">
        <v>17</v>
      </c>
      <c r="P1" s="56" t="s">
        <v>18</v>
      </c>
      <c r="Q1" s="56" t="s">
        <v>19</v>
      </c>
      <c r="R1" s="56" t="s">
        <v>20</v>
      </c>
    </row>
    <row r="2" spans="1:1831" s="49" customFormat="1" ht="15" customHeight="1" x14ac:dyDescent="0.3">
      <c r="A2" s="57"/>
      <c r="B2" s="57"/>
      <c r="C2" s="57"/>
      <c r="D2" s="57"/>
      <c r="E2" s="57"/>
      <c r="F2" s="57"/>
      <c r="G2" s="57"/>
      <c r="H2" s="57"/>
      <c r="I2" s="57"/>
      <c r="J2" s="2"/>
      <c r="K2" s="57"/>
      <c r="L2" s="57"/>
      <c r="M2" s="57"/>
      <c r="N2" s="2"/>
      <c r="O2" s="57"/>
      <c r="P2" s="57"/>
      <c r="Q2" s="57"/>
      <c r="R2" s="57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  <c r="AMM2" s="31"/>
      <c r="AMN2" s="31"/>
      <c r="AMO2" s="31"/>
      <c r="AMP2" s="31"/>
      <c r="AMQ2" s="31"/>
      <c r="AMR2" s="31"/>
      <c r="AMS2" s="31"/>
      <c r="AMT2" s="31"/>
      <c r="AMU2" s="31"/>
      <c r="AMV2" s="31"/>
      <c r="AMW2" s="31"/>
      <c r="AMX2" s="31"/>
      <c r="AMY2" s="31"/>
      <c r="AMZ2" s="31"/>
      <c r="ANA2" s="31"/>
      <c r="ANB2" s="31"/>
      <c r="ANC2" s="31"/>
      <c r="AND2" s="31"/>
      <c r="ANE2" s="31"/>
      <c r="ANF2" s="31"/>
      <c r="ANG2" s="31"/>
      <c r="ANH2" s="31"/>
      <c r="ANI2" s="31"/>
      <c r="ANJ2" s="31"/>
      <c r="ANK2" s="31"/>
      <c r="ANL2" s="31"/>
      <c r="ANM2" s="31"/>
      <c r="ANN2" s="31"/>
      <c r="ANO2" s="31"/>
      <c r="ANP2" s="31"/>
      <c r="ANQ2" s="31"/>
      <c r="ANR2" s="31"/>
      <c r="ANS2" s="31"/>
      <c r="ANT2" s="31"/>
      <c r="ANU2" s="31"/>
      <c r="ANV2" s="31"/>
      <c r="ANW2" s="31"/>
      <c r="ANX2" s="31"/>
      <c r="ANY2" s="31"/>
      <c r="ANZ2" s="31"/>
      <c r="AOA2" s="31"/>
      <c r="AOB2" s="31"/>
      <c r="AOC2" s="31"/>
      <c r="AOD2" s="31"/>
      <c r="AOE2" s="31"/>
      <c r="AOF2" s="31"/>
      <c r="AOG2" s="31"/>
      <c r="AOH2" s="31"/>
      <c r="AOI2" s="31"/>
      <c r="AOJ2" s="31"/>
      <c r="AOK2" s="31"/>
      <c r="AOL2" s="31"/>
      <c r="AOM2" s="31"/>
      <c r="AON2" s="31"/>
      <c r="AOO2" s="31"/>
      <c r="AOP2" s="31"/>
      <c r="AOQ2" s="31"/>
      <c r="AOR2" s="31"/>
      <c r="AOS2" s="31"/>
      <c r="AOT2" s="31"/>
      <c r="AOU2" s="31"/>
      <c r="AOV2" s="31"/>
      <c r="AOW2" s="31"/>
      <c r="AOX2" s="31"/>
      <c r="AOY2" s="31"/>
      <c r="AOZ2" s="31"/>
      <c r="APA2" s="31"/>
      <c r="APB2" s="31"/>
      <c r="APC2" s="31"/>
      <c r="APD2" s="31"/>
      <c r="APE2" s="31"/>
      <c r="APF2" s="31"/>
      <c r="APG2" s="31"/>
      <c r="APH2" s="31"/>
      <c r="API2" s="31"/>
      <c r="APJ2" s="31"/>
      <c r="APK2" s="31"/>
      <c r="APL2" s="31"/>
      <c r="APM2" s="31"/>
      <c r="APN2" s="31"/>
      <c r="APO2" s="31"/>
      <c r="APP2" s="31"/>
      <c r="APQ2" s="31"/>
      <c r="APR2" s="31"/>
      <c r="APS2" s="31"/>
      <c r="APT2" s="31"/>
      <c r="APU2" s="31"/>
      <c r="APV2" s="31"/>
      <c r="APW2" s="31"/>
      <c r="APX2" s="31"/>
      <c r="APY2" s="31"/>
      <c r="APZ2" s="31"/>
      <c r="AQA2" s="31"/>
      <c r="AQB2" s="31"/>
      <c r="AQC2" s="31"/>
      <c r="AQD2" s="31"/>
      <c r="AQE2" s="31"/>
      <c r="AQF2" s="31"/>
      <c r="AQG2" s="31"/>
      <c r="AQH2" s="31"/>
      <c r="AQI2" s="31"/>
      <c r="AQJ2" s="31"/>
      <c r="AQK2" s="31"/>
      <c r="AQL2" s="31"/>
      <c r="AQM2" s="31"/>
      <c r="AQN2" s="31"/>
      <c r="AQO2" s="31"/>
      <c r="AQP2" s="31"/>
      <c r="AQQ2" s="31"/>
      <c r="AQR2" s="31"/>
      <c r="AQS2" s="31"/>
      <c r="AQT2" s="31"/>
      <c r="AQU2" s="31"/>
      <c r="AQV2" s="31"/>
      <c r="AQW2" s="31"/>
      <c r="AQX2" s="31"/>
      <c r="AQY2" s="31"/>
      <c r="AQZ2" s="31"/>
      <c r="ARA2" s="31"/>
      <c r="ARB2" s="31"/>
      <c r="ARC2" s="31"/>
      <c r="ARD2" s="31"/>
      <c r="ARE2" s="31"/>
      <c r="ARF2" s="31"/>
      <c r="ARG2" s="31"/>
      <c r="ARH2" s="31"/>
      <c r="ARI2" s="31"/>
      <c r="ARJ2" s="31"/>
      <c r="ARK2" s="31"/>
      <c r="ARL2" s="31"/>
      <c r="ARM2" s="31"/>
      <c r="ARN2" s="31"/>
      <c r="ARO2" s="31"/>
      <c r="ARP2" s="31"/>
      <c r="ARQ2" s="31"/>
      <c r="ARR2" s="31"/>
      <c r="ARS2" s="31"/>
      <c r="ART2" s="31"/>
      <c r="ARU2" s="31"/>
      <c r="ARV2" s="31"/>
      <c r="ARW2" s="31"/>
      <c r="ARX2" s="31"/>
      <c r="ARY2" s="31"/>
      <c r="ARZ2" s="31"/>
      <c r="ASA2" s="31"/>
      <c r="ASB2" s="31"/>
      <c r="ASC2" s="31"/>
      <c r="ASD2" s="31"/>
      <c r="ASE2" s="31"/>
      <c r="ASF2" s="31"/>
      <c r="ASG2" s="31"/>
      <c r="ASH2" s="31"/>
      <c r="ASI2" s="31"/>
      <c r="ASJ2" s="31"/>
      <c r="ASK2" s="31"/>
      <c r="ASL2" s="31"/>
      <c r="ASM2" s="31"/>
      <c r="ASN2" s="31"/>
      <c r="ASO2" s="31"/>
      <c r="ASP2" s="31"/>
      <c r="ASQ2" s="31"/>
      <c r="ASR2" s="31"/>
      <c r="ASS2" s="31"/>
      <c r="AST2" s="31"/>
      <c r="ASU2" s="31"/>
      <c r="ASV2" s="31"/>
      <c r="ASW2" s="31"/>
      <c r="ASX2" s="31"/>
      <c r="ASY2" s="31"/>
      <c r="ASZ2" s="31"/>
      <c r="ATA2" s="31"/>
      <c r="ATB2" s="31"/>
      <c r="ATC2" s="31"/>
      <c r="ATD2" s="31"/>
      <c r="ATE2" s="31"/>
      <c r="ATF2" s="31"/>
      <c r="ATG2" s="31"/>
      <c r="ATH2" s="31"/>
      <c r="ATI2" s="31"/>
      <c r="ATJ2" s="31"/>
      <c r="ATK2" s="31"/>
      <c r="ATL2" s="31"/>
      <c r="ATM2" s="31"/>
      <c r="ATN2" s="31"/>
      <c r="ATO2" s="31"/>
      <c r="ATP2" s="31"/>
      <c r="ATQ2" s="31"/>
      <c r="ATR2" s="31"/>
      <c r="ATS2" s="31"/>
      <c r="ATT2" s="31"/>
      <c r="ATU2" s="31"/>
      <c r="ATV2" s="31"/>
      <c r="ATW2" s="31"/>
      <c r="ATX2" s="31"/>
      <c r="ATY2" s="31"/>
      <c r="ATZ2" s="31"/>
      <c r="AUA2" s="31"/>
      <c r="AUB2" s="31"/>
      <c r="AUC2" s="31"/>
      <c r="AUD2" s="31"/>
      <c r="AUE2" s="31"/>
      <c r="AUF2" s="31"/>
      <c r="AUG2" s="31"/>
      <c r="AUH2" s="31"/>
      <c r="AUI2" s="31"/>
      <c r="AUJ2" s="31"/>
      <c r="AUK2" s="31"/>
      <c r="AUL2" s="31"/>
      <c r="AUM2" s="31"/>
      <c r="AUN2" s="31"/>
      <c r="AUO2" s="31"/>
      <c r="AUP2" s="31"/>
      <c r="AUQ2" s="31"/>
      <c r="AUR2" s="31"/>
      <c r="AUS2" s="31"/>
      <c r="AUT2" s="31"/>
      <c r="AUU2" s="31"/>
      <c r="AUV2" s="31"/>
      <c r="AUW2" s="31"/>
      <c r="AUX2" s="31"/>
      <c r="AUY2" s="31"/>
      <c r="AUZ2" s="31"/>
      <c r="AVA2" s="31"/>
      <c r="AVB2" s="31"/>
      <c r="AVC2" s="31"/>
      <c r="AVD2" s="31"/>
      <c r="AVE2" s="31"/>
      <c r="AVF2" s="31"/>
      <c r="AVG2" s="31"/>
      <c r="AVH2" s="31"/>
      <c r="AVI2" s="31"/>
      <c r="AVJ2" s="31"/>
      <c r="AVK2" s="31"/>
      <c r="AVL2" s="31"/>
      <c r="AVM2" s="31"/>
      <c r="AVN2" s="31"/>
      <c r="AVO2" s="31"/>
      <c r="AVP2" s="31"/>
      <c r="AVQ2" s="31"/>
      <c r="AVR2" s="31"/>
      <c r="AVS2" s="31"/>
      <c r="AVT2" s="31"/>
      <c r="AVU2" s="31"/>
      <c r="AVV2" s="31"/>
      <c r="AVW2" s="31"/>
      <c r="AVX2" s="31"/>
      <c r="AVY2" s="31"/>
      <c r="AVZ2" s="31"/>
      <c r="AWA2" s="31"/>
      <c r="AWB2" s="31"/>
      <c r="AWC2" s="31"/>
      <c r="AWD2" s="31"/>
      <c r="AWE2" s="31"/>
      <c r="AWF2" s="31"/>
      <c r="AWG2" s="31"/>
      <c r="AWH2" s="31"/>
      <c r="AWI2" s="31"/>
      <c r="AWJ2" s="31"/>
      <c r="AWK2" s="31"/>
      <c r="AWL2" s="31"/>
      <c r="AWM2" s="31"/>
      <c r="AWN2" s="31"/>
      <c r="AWO2" s="31"/>
      <c r="AWP2" s="31"/>
      <c r="AWQ2" s="31"/>
      <c r="AWR2" s="31"/>
      <c r="AWS2" s="31"/>
      <c r="AWT2" s="31"/>
      <c r="AWU2" s="31"/>
      <c r="AWV2" s="31"/>
      <c r="AWW2" s="31"/>
      <c r="AWX2" s="31"/>
      <c r="AWY2" s="31"/>
      <c r="AWZ2" s="31"/>
      <c r="AXA2" s="31"/>
      <c r="AXB2" s="31"/>
      <c r="AXC2" s="31"/>
      <c r="AXD2" s="31"/>
      <c r="AXE2" s="31"/>
      <c r="AXF2" s="31"/>
      <c r="AXG2" s="31"/>
      <c r="AXH2" s="31"/>
      <c r="AXI2" s="31"/>
      <c r="AXJ2" s="31"/>
      <c r="AXK2" s="31"/>
      <c r="AXL2" s="31"/>
      <c r="AXM2" s="31"/>
      <c r="AXN2" s="31"/>
      <c r="AXO2" s="31"/>
      <c r="AXP2" s="31"/>
      <c r="AXQ2" s="31"/>
      <c r="AXR2" s="31"/>
      <c r="AXS2" s="31"/>
      <c r="AXT2" s="31"/>
      <c r="AXU2" s="31"/>
      <c r="AXV2" s="31"/>
      <c r="AXW2" s="31"/>
      <c r="AXX2" s="31"/>
      <c r="AXY2" s="31"/>
      <c r="AXZ2" s="31"/>
      <c r="AYA2" s="31"/>
      <c r="AYB2" s="31"/>
      <c r="AYC2" s="31"/>
      <c r="AYD2" s="31"/>
      <c r="AYE2" s="31"/>
      <c r="AYF2" s="31"/>
      <c r="AYG2" s="31"/>
      <c r="AYH2" s="31"/>
      <c r="AYI2" s="31"/>
      <c r="AYJ2" s="31"/>
      <c r="AYK2" s="31"/>
      <c r="AYL2" s="31"/>
      <c r="AYM2" s="31"/>
      <c r="AYN2" s="31"/>
      <c r="AYO2" s="31"/>
      <c r="AYP2" s="31"/>
      <c r="AYQ2" s="31"/>
      <c r="AYR2" s="31"/>
      <c r="AYS2" s="31"/>
      <c r="AYT2" s="31"/>
      <c r="AYU2" s="31"/>
      <c r="AYV2" s="31"/>
      <c r="AYW2" s="31"/>
      <c r="AYX2" s="31"/>
      <c r="AYY2" s="31"/>
      <c r="AYZ2" s="31"/>
      <c r="AZA2" s="31"/>
      <c r="AZB2" s="31"/>
      <c r="AZC2" s="31"/>
      <c r="AZD2" s="31"/>
      <c r="AZE2" s="31"/>
      <c r="AZF2" s="31"/>
      <c r="AZG2" s="31"/>
      <c r="AZH2" s="31"/>
      <c r="AZI2" s="31"/>
      <c r="AZJ2" s="31"/>
      <c r="AZK2" s="31"/>
      <c r="AZL2" s="31"/>
      <c r="AZM2" s="31"/>
      <c r="AZN2" s="31"/>
      <c r="AZO2" s="31"/>
      <c r="AZP2" s="31"/>
      <c r="AZQ2" s="31"/>
      <c r="AZR2" s="31"/>
      <c r="AZS2" s="31"/>
      <c r="AZT2" s="31"/>
      <c r="AZU2" s="31"/>
      <c r="AZV2" s="31"/>
      <c r="AZW2" s="31"/>
      <c r="AZX2" s="31"/>
      <c r="AZY2" s="31"/>
      <c r="AZZ2" s="31"/>
      <c r="BAA2" s="31"/>
      <c r="BAB2" s="31"/>
      <c r="BAC2" s="31"/>
      <c r="BAD2" s="31"/>
      <c r="BAE2" s="31"/>
      <c r="BAF2" s="31"/>
      <c r="BAG2" s="31"/>
      <c r="BAH2" s="31"/>
      <c r="BAI2" s="31"/>
      <c r="BAJ2" s="31"/>
      <c r="BAK2" s="31"/>
      <c r="BAL2" s="31"/>
      <c r="BAM2" s="31"/>
      <c r="BAN2" s="31"/>
      <c r="BAO2" s="31"/>
      <c r="BAP2" s="31"/>
      <c r="BAQ2" s="31"/>
      <c r="BAR2" s="31"/>
      <c r="BAS2" s="31"/>
      <c r="BAT2" s="31"/>
      <c r="BAU2" s="31"/>
      <c r="BAV2" s="31"/>
      <c r="BAW2" s="31"/>
      <c r="BAX2" s="31"/>
      <c r="BAY2" s="31"/>
      <c r="BAZ2" s="31"/>
      <c r="BBA2" s="31"/>
      <c r="BBB2" s="31"/>
      <c r="BBC2" s="31"/>
      <c r="BBD2" s="31"/>
      <c r="BBE2" s="31"/>
      <c r="BBF2" s="31"/>
      <c r="BBG2" s="31"/>
      <c r="BBH2" s="31"/>
      <c r="BBI2" s="31"/>
      <c r="BBJ2" s="31"/>
      <c r="BBK2" s="31"/>
      <c r="BBL2" s="31"/>
      <c r="BBM2" s="31"/>
      <c r="BBN2" s="31"/>
      <c r="BBO2" s="31"/>
      <c r="BBP2" s="31"/>
      <c r="BBQ2" s="31"/>
      <c r="BBR2" s="31"/>
      <c r="BBS2" s="31"/>
      <c r="BBT2" s="31"/>
      <c r="BBU2" s="31"/>
      <c r="BBV2" s="31"/>
      <c r="BBW2" s="31"/>
      <c r="BBX2" s="31"/>
      <c r="BBY2" s="31"/>
      <c r="BBZ2" s="31"/>
      <c r="BCA2" s="31"/>
      <c r="BCB2" s="31"/>
      <c r="BCC2" s="31"/>
      <c r="BCD2" s="31"/>
      <c r="BCE2" s="31"/>
      <c r="BCF2" s="31"/>
      <c r="BCG2" s="31"/>
      <c r="BCH2" s="31"/>
      <c r="BCI2" s="31"/>
      <c r="BCJ2" s="31"/>
      <c r="BCK2" s="31"/>
      <c r="BCL2" s="31"/>
      <c r="BCM2" s="31"/>
      <c r="BCN2" s="31"/>
      <c r="BCO2" s="31"/>
      <c r="BCP2" s="31"/>
      <c r="BCQ2" s="31"/>
      <c r="BCR2" s="31"/>
      <c r="BCS2" s="31"/>
      <c r="BCT2" s="31"/>
      <c r="BCU2" s="31"/>
      <c r="BCV2" s="31"/>
      <c r="BCW2" s="31"/>
      <c r="BCX2" s="31"/>
      <c r="BCY2" s="31"/>
      <c r="BCZ2" s="31"/>
      <c r="BDA2" s="31"/>
      <c r="BDB2" s="31"/>
      <c r="BDC2" s="31"/>
      <c r="BDD2" s="31"/>
      <c r="BDE2" s="31"/>
      <c r="BDF2" s="31"/>
      <c r="BDG2" s="31"/>
      <c r="BDH2" s="31"/>
      <c r="BDI2" s="31"/>
      <c r="BDJ2" s="31"/>
      <c r="BDK2" s="31"/>
      <c r="BDL2" s="31"/>
      <c r="BDM2" s="31"/>
      <c r="BDN2" s="31"/>
      <c r="BDO2" s="31"/>
      <c r="BDP2" s="31"/>
      <c r="BDQ2" s="31"/>
      <c r="BDR2" s="31"/>
      <c r="BDS2" s="31"/>
      <c r="BDT2" s="31"/>
      <c r="BDU2" s="31"/>
      <c r="BDV2" s="31"/>
      <c r="BDW2" s="31"/>
      <c r="BDX2" s="31"/>
      <c r="BDY2" s="31"/>
      <c r="BDZ2" s="31"/>
      <c r="BEA2" s="31"/>
      <c r="BEB2" s="31"/>
      <c r="BEC2" s="31"/>
      <c r="BED2" s="31"/>
      <c r="BEE2" s="31"/>
      <c r="BEF2" s="31"/>
      <c r="BEG2" s="31"/>
      <c r="BEH2" s="31"/>
      <c r="BEI2" s="31"/>
      <c r="BEJ2" s="31"/>
      <c r="BEK2" s="31"/>
      <c r="BEL2" s="31"/>
      <c r="BEM2" s="31"/>
      <c r="BEN2" s="31"/>
      <c r="BEO2" s="31"/>
      <c r="BEP2" s="31"/>
      <c r="BEQ2" s="31"/>
      <c r="BER2" s="31"/>
      <c r="BES2" s="31"/>
      <c r="BET2" s="31"/>
      <c r="BEU2" s="31"/>
      <c r="BEV2" s="31"/>
      <c r="BEW2" s="31"/>
      <c r="BEX2" s="31"/>
      <c r="BEY2" s="31"/>
      <c r="BEZ2" s="31"/>
      <c r="BFA2" s="31"/>
      <c r="BFB2" s="31"/>
      <c r="BFC2" s="31"/>
      <c r="BFD2" s="31"/>
      <c r="BFE2" s="31"/>
      <c r="BFF2" s="31"/>
      <c r="BFG2" s="31"/>
      <c r="BFH2" s="31"/>
      <c r="BFI2" s="31"/>
      <c r="BFJ2" s="31"/>
      <c r="BFK2" s="31"/>
      <c r="BFL2" s="31"/>
      <c r="BFM2" s="31"/>
      <c r="BFN2" s="31"/>
      <c r="BFO2" s="31"/>
      <c r="BFP2" s="31"/>
      <c r="BFQ2" s="31"/>
      <c r="BFR2" s="31"/>
      <c r="BFS2" s="31"/>
      <c r="BFT2" s="31"/>
      <c r="BFU2" s="31"/>
      <c r="BFV2" s="31"/>
      <c r="BFW2" s="31"/>
      <c r="BFX2" s="31"/>
      <c r="BFY2" s="31"/>
      <c r="BFZ2" s="31"/>
      <c r="BGA2" s="31"/>
      <c r="BGB2" s="31"/>
      <c r="BGC2" s="31"/>
      <c r="BGD2" s="31"/>
      <c r="BGE2" s="31"/>
      <c r="BGF2" s="31"/>
      <c r="BGG2" s="31"/>
      <c r="BGH2" s="31"/>
      <c r="BGI2" s="31"/>
      <c r="BGJ2" s="31"/>
      <c r="BGK2" s="31"/>
      <c r="BGL2" s="31"/>
      <c r="BGM2" s="31"/>
      <c r="BGN2" s="31"/>
      <c r="BGO2" s="31"/>
      <c r="BGP2" s="31"/>
      <c r="BGQ2" s="31"/>
      <c r="BGR2" s="31"/>
      <c r="BGS2" s="31"/>
      <c r="BGT2" s="31"/>
      <c r="BGU2" s="31"/>
      <c r="BGV2" s="31"/>
      <c r="BGW2" s="31"/>
      <c r="BGX2" s="31"/>
      <c r="BGY2" s="31"/>
      <c r="BGZ2" s="31"/>
      <c r="BHA2" s="31"/>
      <c r="BHB2" s="31"/>
      <c r="BHC2" s="31"/>
      <c r="BHD2" s="31"/>
      <c r="BHE2" s="31"/>
      <c r="BHF2" s="31"/>
      <c r="BHG2" s="31"/>
      <c r="BHH2" s="31"/>
      <c r="BHI2" s="31"/>
      <c r="BHJ2" s="31"/>
      <c r="BHK2" s="31"/>
      <c r="BHL2" s="31"/>
      <c r="BHM2" s="31"/>
      <c r="BHN2" s="31"/>
      <c r="BHO2" s="31"/>
      <c r="BHP2" s="31"/>
      <c r="BHQ2" s="31"/>
      <c r="BHR2" s="31"/>
      <c r="BHS2" s="31"/>
      <c r="BHT2" s="31"/>
      <c r="BHU2" s="31"/>
      <c r="BHV2" s="31"/>
      <c r="BHW2" s="31"/>
      <c r="BHX2" s="31"/>
      <c r="BHY2" s="31"/>
      <c r="BHZ2" s="31"/>
      <c r="BIA2" s="31"/>
      <c r="BIB2" s="31"/>
      <c r="BIC2" s="31"/>
      <c r="BID2" s="31"/>
      <c r="BIE2" s="31"/>
      <c r="BIF2" s="31"/>
      <c r="BIG2" s="31"/>
      <c r="BIH2" s="31"/>
      <c r="BII2" s="31"/>
      <c r="BIJ2" s="31"/>
      <c r="BIK2" s="31"/>
      <c r="BIL2" s="31"/>
      <c r="BIM2" s="31"/>
      <c r="BIN2" s="31"/>
      <c r="BIO2" s="31"/>
      <c r="BIP2" s="31"/>
      <c r="BIQ2" s="31"/>
      <c r="BIR2" s="31"/>
      <c r="BIS2" s="31"/>
      <c r="BIT2" s="31"/>
      <c r="BIU2" s="31"/>
      <c r="BIV2" s="31"/>
      <c r="BIW2" s="31"/>
      <c r="BIX2" s="31"/>
      <c r="BIY2" s="31"/>
      <c r="BIZ2" s="31"/>
      <c r="BJA2" s="31"/>
      <c r="BJB2" s="31"/>
      <c r="BJC2" s="31"/>
      <c r="BJD2" s="31"/>
      <c r="BJE2" s="31"/>
      <c r="BJF2" s="31"/>
      <c r="BJG2" s="31"/>
      <c r="BJH2" s="31"/>
      <c r="BJI2" s="31"/>
      <c r="BJJ2" s="31"/>
      <c r="BJK2" s="31"/>
      <c r="BJL2" s="31"/>
      <c r="BJM2" s="31"/>
      <c r="BJN2" s="31"/>
      <c r="BJO2" s="31"/>
      <c r="BJP2" s="31"/>
      <c r="BJQ2" s="31"/>
      <c r="BJR2" s="31"/>
      <c r="BJS2" s="31"/>
      <c r="BJT2" s="31"/>
      <c r="BJU2" s="31"/>
      <c r="BJV2" s="31"/>
      <c r="BJW2" s="31"/>
      <c r="BJX2" s="31"/>
      <c r="BJY2" s="31"/>
      <c r="BJZ2" s="31"/>
      <c r="BKA2" s="31"/>
      <c r="BKB2" s="31"/>
      <c r="BKC2" s="31"/>
      <c r="BKD2" s="31"/>
      <c r="BKE2" s="31"/>
      <c r="BKF2" s="31"/>
      <c r="BKG2" s="31"/>
      <c r="BKH2" s="31"/>
      <c r="BKI2" s="31"/>
      <c r="BKJ2" s="31"/>
      <c r="BKK2" s="31"/>
      <c r="BKL2" s="31"/>
      <c r="BKM2" s="31"/>
      <c r="BKN2" s="31"/>
      <c r="BKO2" s="31"/>
      <c r="BKP2" s="31"/>
      <c r="BKQ2" s="31"/>
      <c r="BKR2" s="31"/>
      <c r="BKS2" s="31"/>
      <c r="BKT2" s="31"/>
      <c r="BKU2" s="31"/>
      <c r="BKV2" s="31"/>
      <c r="BKW2" s="31"/>
      <c r="BKX2" s="31"/>
      <c r="BKY2" s="31"/>
      <c r="BKZ2" s="31"/>
      <c r="BLA2" s="31"/>
      <c r="BLB2" s="31"/>
      <c r="BLC2" s="31"/>
      <c r="BLD2" s="31"/>
      <c r="BLE2" s="31"/>
      <c r="BLF2" s="31"/>
      <c r="BLG2" s="31"/>
      <c r="BLH2" s="31"/>
      <c r="BLI2" s="31"/>
      <c r="BLJ2" s="31"/>
      <c r="BLK2" s="31"/>
      <c r="BLL2" s="31"/>
      <c r="BLM2" s="31"/>
      <c r="BLN2" s="31"/>
      <c r="BLO2" s="31"/>
      <c r="BLP2" s="31"/>
      <c r="BLQ2" s="31"/>
      <c r="BLR2" s="31"/>
      <c r="BLS2" s="31"/>
      <c r="BLT2" s="31"/>
      <c r="BLU2" s="31"/>
      <c r="BLV2" s="31"/>
      <c r="BLW2" s="31"/>
      <c r="BLX2" s="31"/>
      <c r="BLY2" s="31"/>
      <c r="BLZ2" s="31"/>
      <c r="BMA2" s="31"/>
      <c r="BMB2" s="31"/>
      <c r="BMC2" s="31"/>
      <c r="BMD2" s="31"/>
      <c r="BME2" s="31"/>
      <c r="BMF2" s="31"/>
      <c r="BMG2" s="31"/>
      <c r="BMH2" s="31"/>
      <c r="BMI2" s="31"/>
      <c r="BMJ2" s="31"/>
      <c r="BMK2" s="31"/>
      <c r="BML2" s="31"/>
      <c r="BMM2" s="31"/>
      <c r="BMN2" s="31"/>
      <c r="BMO2" s="31"/>
      <c r="BMP2" s="31"/>
      <c r="BMQ2" s="31"/>
      <c r="BMR2" s="31"/>
      <c r="BMS2" s="31"/>
      <c r="BMT2" s="31"/>
      <c r="BMU2" s="31"/>
      <c r="BMV2" s="31"/>
      <c r="BMW2" s="31"/>
      <c r="BMX2" s="31"/>
      <c r="BMY2" s="31"/>
      <c r="BMZ2" s="31"/>
      <c r="BNA2" s="31"/>
      <c r="BNB2" s="31"/>
      <c r="BNC2" s="31"/>
      <c r="BND2" s="31"/>
      <c r="BNE2" s="31"/>
      <c r="BNF2" s="31"/>
      <c r="BNG2" s="31"/>
      <c r="BNH2" s="31"/>
      <c r="BNI2" s="31"/>
      <c r="BNJ2" s="31"/>
      <c r="BNK2" s="31"/>
      <c r="BNL2" s="31"/>
      <c r="BNM2" s="31"/>
      <c r="BNN2" s="31"/>
      <c r="BNO2" s="31"/>
      <c r="BNP2" s="31"/>
      <c r="BNQ2" s="31"/>
      <c r="BNR2" s="31"/>
      <c r="BNS2" s="31"/>
      <c r="BNT2" s="31"/>
      <c r="BNU2" s="31"/>
      <c r="BNV2" s="31"/>
      <c r="BNW2" s="31"/>
      <c r="BNX2" s="31"/>
      <c r="BNY2" s="31"/>
      <c r="BNZ2" s="31"/>
      <c r="BOA2" s="31"/>
      <c r="BOB2" s="31"/>
      <c r="BOC2" s="31"/>
      <c r="BOD2" s="31"/>
      <c r="BOE2" s="31"/>
      <c r="BOF2" s="31"/>
      <c r="BOG2" s="31"/>
      <c r="BOH2" s="31"/>
      <c r="BOI2" s="31"/>
      <c r="BOJ2" s="31"/>
      <c r="BOK2" s="31"/>
      <c r="BOL2" s="31"/>
      <c r="BOM2" s="31"/>
      <c r="BON2" s="31"/>
      <c r="BOO2" s="31"/>
      <c r="BOP2" s="31"/>
      <c r="BOQ2" s="31"/>
      <c r="BOR2" s="31"/>
      <c r="BOS2" s="31"/>
      <c r="BOT2" s="31"/>
      <c r="BOU2" s="31"/>
      <c r="BOV2" s="31"/>
      <c r="BOW2" s="31"/>
      <c r="BOX2" s="31"/>
      <c r="BOY2" s="31"/>
      <c r="BOZ2" s="31"/>
      <c r="BPA2" s="31"/>
      <c r="BPB2" s="31"/>
      <c r="BPC2" s="31"/>
      <c r="BPD2" s="31"/>
      <c r="BPE2" s="31"/>
      <c r="BPF2" s="31"/>
      <c r="BPG2" s="31"/>
      <c r="BPH2" s="31"/>
      <c r="BPI2" s="31"/>
      <c r="BPJ2" s="31"/>
      <c r="BPK2" s="31"/>
      <c r="BPL2" s="31"/>
      <c r="BPM2" s="31"/>
      <c r="BPN2" s="31"/>
      <c r="BPO2" s="31"/>
      <c r="BPP2" s="31"/>
      <c r="BPQ2" s="31"/>
      <c r="BPR2" s="31"/>
      <c r="BPS2" s="31"/>
      <c r="BPT2" s="31"/>
      <c r="BPU2" s="31"/>
      <c r="BPV2" s="31"/>
      <c r="BPW2" s="31"/>
      <c r="BPX2" s="31"/>
      <c r="BPY2" s="31"/>
      <c r="BPZ2" s="31"/>
      <c r="BQA2" s="31"/>
      <c r="BQB2" s="31"/>
      <c r="BQC2" s="31"/>
      <c r="BQD2" s="31"/>
      <c r="BQE2" s="31"/>
      <c r="BQF2" s="31"/>
      <c r="BQG2" s="31"/>
      <c r="BQH2" s="31"/>
      <c r="BQI2" s="31"/>
      <c r="BQJ2" s="31"/>
      <c r="BQK2" s="31"/>
      <c r="BQL2" s="31"/>
      <c r="BQM2" s="31"/>
      <c r="BQN2" s="31"/>
      <c r="BQO2" s="31"/>
      <c r="BQP2" s="31"/>
      <c r="BQQ2" s="31"/>
      <c r="BQR2" s="31"/>
      <c r="BQS2" s="31"/>
      <c r="BQT2" s="31"/>
      <c r="BQU2" s="31"/>
      <c r="BQV2" s="31"/>
      <c r="BQW2" s="31"/>
      <c r="BQX2" s="31"/>
      <c r="BQY2" s="31"/>
      <c r="BQZ2" s="31"/>
      <c r="BRA2" s="31"/>
      <c r="BRB2" s="31"/>
      <c r="BRC2" s="31"/>
      <c r="BRD2" s="31"/>
      <c r="BRE2" s="31"/>
      <c r="BRF2" s="31"/>
      <c r="BRG2" s="31"/>
      <c r="BRH2" s="31"/>
      <c r="BRI2" s="31"/>
      <c r="BRJ2" s="31"/>
      <c r="BRK2" s="31"/>
    </row>
    <row r="3" spans="1:1831" ht="15" customHeight="1" x14ac:dyDescent="0.3">
      <c r="A3" s="57"/>
      <c r="B3" s="57"/>
      <c r="C3" s="57"/>
      <c r="D3" s="57"/>
      <c r="E3" s="57"/>
      <c r="F3" s="57"/>
      <c r="G3" s="57"/>
      <c r="H3" s="57"/>
      <c r="I3" s="57"/>
      <c r="J3" s="2"/>
      <c r="K3" s="57"/>
      <c r="L3" s="57"/>
      <c r="M3" s="57"/>
      <c r="N3" s="2"/>
      <c r="O3" s="57"/>
      <c r="P3" s="57"/>
      <c r="Q3" s="57"/>
      <c r="R3" s="57"/>
    </row>
    <row r="4" spans="1:1831" ht="16.2" thickBot="1" x14ac:dyDescent="0.35">
      <c r="A4" s="58"/>
      <c r="B4" s="48">
        <v>1</v>
      </c>
      <c r="C4" s="48">
        <v>2</v>
      </c>
      <c r="D4" s="48">
        <v>3</v>
      </c>
      <c r="E4" s="48" t="s">
        <v>11</v>
      </c>
      <c r="F4" s="48" t="s">
        <v>12</v>
      </c>
      <c r="G4" s="48" t="s">
        <v>13</v>
      </c>
      <c r="H4" s="3">
        <v>5</v>
      </c>
      <c r="I4" s="3" t="s">
        <v>14</v>
      </c>
      <c r="J4" s="4"/>
      <c r="K4" s="58"/>
      <c r="L4" s="58"/>
      <c r="M4" s="58"/>
      <c r="N4" s="2"/>
      <c r="O4" s="58"/>
      <c r="P4" s="58"/>
      <c r="Q4" s="58"/>
      <c r="R4" s="58"/>
    </row>
    <row r="5" spans="1:1831" ht="16.5" customHeight="1" thickTop="1" x14ac:dyDescent="0.3">
      <c r="A5" s="2">
        <v>1885</v>
      </c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5" t="s">
        <v>15</v>
      </c>
      <c r="J5" s="5"/>
      <c r="L5" s="5" t="s">
        <v>15</v>
      </c>
      <c r="M5" s="5" t="s">
        <v>15</v>
      </c>
      <c r="N5" s="5"/>
      <c r="O5" s="5" t="s">
        <v>15</v>
      </c>
      <c r="P5" s="5" t="s">
        <v>15</v>
      </c>
      <c r="Q5" s="5" t="s">
        <v>15</v>
      </c>
      <c r="R5" s="5" t="s">
        <v>15</v>
      </c>
    </row>
    <row r="6" spans="1:1831" x14ac:dyDescent="0.3">
      <c r="A6" s="2">
        <v>1886</v>
      </c>
      <c r="B6" s="5" t="s">
        <v>15</v>
      </c>
      <c r="C6" s="5" t="s">
        <v>15</v>
      </c>
      <c r="D6" s="5" t="s">
        <v>15</v>
      </c>
      <c r="E6" s="5" t="s">
        <v>15</v>
      </c>
      <c r="F6" s="5" t="s">
        <v>15</v>
      </c>
      <c r="G6" s="5" t="s">
        <v>15</v>
      </c>
      <c r="H6" s="5" t="s">
        <v>15</v>
      </c>
      <c r="I6" s="5" t="s">
        <v>15</v>
      </c>
      <c r="J6" s="5"/>
      <c r="L6" s="5" t="s">
        <v>15</v>
      </c>
      <c r="M6" s="5" t="s">
        <v>15</v>
      </c>
      <c r="N6" s="5"/>
      <c r="O6" s="5" t="s">
        <v>15</v>
      </c>
      <c r="P6" s="5" t="s">
        <v>15</v>
      </c>
      <c r="Q6" s="5" t="s">
        <v>15</v>
      </c>
      <c r="R6" s="5" t="s">
        <v>15</v>
      </c>
    </row>
    <row r="7" spans="1:1831" x14ac:dyDescent="0.3">
      <c r="A7" s="2">
        <v>1887</v>
      </c>
      <c r="B7" s="5" t="s">
        <v>15</v>
      </c>
      <c r="C7" s="5" t="s">
        <v>15</v>
      </c>
      <c r="D7" s="5" t="s">
        <v>15</v>
      </c>
      <c r="E7" s="5" t="s">
        <v>15</v>
      </c>
      <c r="F7" s="5" t="s">
        <v>15</v>
      </c>
      <c r="G7" s="5" t="s">
        <v>15</v>
      </c>
      <c r="H7" s="5" t="s">
        <v>15</v>
      </c>
      <c r="I7" s="5" t="s">
        <v>15</v>
      </c>
      <c r="J7" s="5"/>
      <c r="L7" s="5" t="s">
        <v>15</v>
      </c>
      <c r="M7" s="5" t="s">
        <v>15</v>
      </c>
      <c r="N7" s="5"/>
      <c r="O7" s="5" t="s">
        <v>15</v>
      </c>
      <c r="P7" s="5" t="s">
        <v>15</v>
      </c>
      <c r="Q7" s="5" t="s">
        <v>15</v>
      </c>
      <c r="R7" s="5" t="s">
        <v>15</v>
      </c>
    </row>
    <row r="8" spans="1:1831" x14ac:dyDescent="0.3">
      <c r="A8" s="2">
        <v>1888</v>
      </c>
      <c r="B8" s="5" t="s">
        <v>15</v>
      </c>
      <c r="C8" s="5" t="s">
        <v>15</v>
      </c>
      <c r="D8" s="5" t="s">
        <v>15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/>
      <c r="L8" s="5" t="s">
        <v>15</v>
      </c>
      <c r="M8" s="5" t="s">
        <v>15</v>
      </c>
      <c r="N8" s="5"/>
      <c r="O8" s="5" t="s">
        <v>15</v>
      </c>
      <c r="P8" s="5" t="s">
        <v>15</v>
      </c>
      <c r="Q8" s="5" t="s">
        <v>15</v>
      </c>
      <c r="R8" s="5" t="s">
        <v>15</v>
      </c>
    </row>
    <row r="9" spans="1:1831" ht="16.5" customHeight="1" x14ac:dyDescent="0.3">
      <c r="A9" s="2">
        <v>1889</v>
      </c>
      <c r="B9" s="5" t="s">
        <v>15</v>
      </c>
      <c r="C9" s="5" t="s">
        <v>15</v>
      </c>
      <c r="D9" s="5" t="s">
        <v>15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/>
      <c r="L9" s="5" t="s">
        <v>15</v>
      </c>
      <c r="M9" s="5" t="s">
        <v>15</v>
      </c>
      <c r="N9" s="5"/>
      <c r="O9" s="5" t="s">
        <v>15</v>
      </c>
      <c r="P9" s="5" t="s">
        <v>15</v>
      </c>
      <c r="Q9" s="5" t="s">
        <v>15</v>
      </c>
      <c r="R9" s="5" t="s">
        <v>15</v>
      </c>
    </row>
    <row r="10" spans="1:1831" x14ac:dyDescent="0.3">
      <c r="A10" s="2">
        <v>1890</v>
      </c>
      <c r="B10" s="5" t="s">
        <v>15</v>
      </c>
      <c r="C10" s="5" t="s">
        <v>15</v>
      </c>
      <c r="D10" s="5" t="s">
        <v>15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/>
      <c r="L10" s="5" t="s">
        <v>15</v>
      </c>
      <c r="M10" s="5" t="s">
        <v>15</v>
      </c>
      <c r="N10" s="5"/>
      <c r="O10" s="5" t="s">
        <v>15</v>
      </c>
      <c r="P10" s="5" t="s">
        <v>15</v>
      </c>
      <c r="Q10" s="5" t="s">
        <v>15</v>
      </c>
      <c r="R10" s="5" t="s">
        <v>15</v>
      </c>
    </row>
    <row r="11" spans="1:1831" x14ac:dyDescent="0.3">
      <c r="A11" s="2">
        <v>1891</v>
      </c>
      <c r="B11" s="5" t="s">
        <v>15</v>
      </c>
      <c r="C11" s="5" t="s">
        <v>15</v>
      </c>
      <c r="D11" s="5" t="s">
        <v>15</v>
      </c>
      <c r="E11" s="5" t="s">
        <v>15</v>
      </c>
      <c r="F11" s="5" t="s">
        <v>15</v>
      </c>
      <c r="G11" s="5" t="s">
        <v>15</v>
      </c>
      <c r="H11" s="5" t="s">
        <v>15</v>
      </c>
      <c r="I11" s="5" t="s">
        <v>15</v>
      </c>
      <c r="J11" s="5"/>
      <c r="L11" s="5" t="s">
        <v>15</v>
      </c>
      <c r="M11" s="5" t="s">
        <v>15</v>
      </c>
      <c r="N11" s="5"/>
      <c r="O11" s="5" t="s">
        <v>15</v>
      </c>
      <c r="P11" s="5" t="s">
        <v>15</v>
      </c>
      <c r="Q11" s="5" t="s">
        <v>15</v>
      </c>
      <c r="R11" s="5" t="s">
        <v>15</v>
      </c>
    </row>
    <row r="12" spans="1:1831" x14ac:dyDescent="0.3">
      <c r="A12" s="2">
        <v>1892</v>
      </c>
      <c r="B12" s="5" t="s">
        <v>15</v>
      </c>
      <c r="C12" s="5" t="s">
        <v>15</v>
      </c>
      <c r="D12" s="5" t="s">
        <v>15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/>
      <c r="L12" s="5" t="s">
        <v>15</v>
      </c>
      <c r="M12" s="5" t="s">
        <v>15</v>
      </c>
      <c r="N12" s="5"/>
      <c r="O12" s="5" t="s">
        <v>15</v>
      </c>
      <c r="P12" s="5" t="s">
        <v>15</v>
      </c>
      <c r="Q12" s="5" t="s">
        <v>15</v>
      </c>
      <c r="R12" s="5" t="s">
        <v>15</v>
      </c>
    </row>
    <row r="13" spans="1:1831" ht="16.5" customHeight="1" x14ac:dyDescent="0.3">
      <c r="A13" s="2">
        <v>1893</v>
      </c>
      <c r="B13" s="5" t="s">
        <v>15</v>
      </c>
      <c r="C13" s="5" t="s">
        <v>15</v>
      </c>
      <c r="D13" s="5" t="s">
        <v>15</v>
      </c>
      <c r="E13" s="5" t="s">
        <v>15</v>
      </c>
      <c r="F13" s="5" t="s">
        <v>15</v>
      </c>
      <c r="G13" s="5" t="s">
        <v>15</v>
      </c>
      <c r="H13" s="5" t="s">
        <v>15</v>
      </c>
      <c r="I13" s="5" t="s">
        <v>15</v>
      </c>
      <c r="J13" s="5"/>
      <c r="L13" s="5" t="s">
        <v>15</v>
      </c>
      <c r="M13" s="5" t="s">
        <v>15</v>
      </c>
      <c r="N13" s="5"/>
      <c r="O13" s="5" t="s">
        <v>15</v>
      </c>
      <c r="P13" s="5" t="s">
        <v>15</v>
      </c>
      <c r="Q13" s="5" t="s">
        <v>15</v>
      </c>
      <c r="R13" s="5" t="s">
        <v>15</v>
      </c>
    </row>
    <row r="14" spans="1:1831" x14ac:dyDescent="0.3">
      <c r="A14" s="2">
        <v>1894</v>
      </c>
      <c r="B14" s="5" t="s">
        <v>15</v>
      </c>
      <c r="C14" s="5" t="s">
        <v>15</v>
      </c>
      <c r="D14" s="5" t="s">
        <v>15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/>
      <c r="L14" s="5" t="s">
        <v>15</v>
      </c>
      <c r="M14" s="5" t="s">
        <v>15</v>
      </c>
      <c r="N14" s="5"/>
      <c r="O14" s="5" t="s">
        <v>15</v>
      </c>
      <c r="P14" s="5" t="s">
        <v>15</v>
      </c>
      <c r="Q14" s="5" t="s">
        <v>15</v>
      </c>
      <c r="R14" s="5" t="s">
        <v>15</v>
      </c>
    </row>
    <row r="15" spans="1:1831" x14ac:dyDescent="0.3">
      <c r="A15" s="2">
        <v>1895</v>
      </c>
      <c r="B15" s="5" t="s">
        <v>15</v>
      </c>
      <c r="C15" s="5" t="s">
        <v>15</v>
      </c>
      <c r="D15" s="6">
        <v>852</v>
      </c>
      <c r="E15" s="5" t="s">
        <v>15</v>
      </c>
      <c r="F15" s="5" t="s">
        <v>15</v>
      </c>
      <c r="G15" s="7"/>
      <c r="H15" s="8">
        <f t="shared" ref="H15:H78" si="0">D15</f>
        <v>852</v>
      </c>
      <c r="I15" s="5" t="s">
        <v>15</v>
      </c>
      <c r="J15" s="5"/>
      <c r="L15" s="5" t="s">
        <v>15</v>
      </c>
      <c r="M15" s="5" t="s">
        <v>15</v>
      </c>
      <c r="N15" s="5"/>
      <c r="O15" s="5" t="s">
        <v>15</v>
      </c>
      <c r="P15" s="5" t="s">
        <v>15</v>
      </c>
      <c r="Q15" s="5" t="s">
        <v>15</v>
      </c>
      <c r="R15" s="5" t="s">
        <v>15</v>
      </c>
    </row>
    <row r="16" spans="1:1831" x14ac:dyDescent="0.3">
      <c r="A16" s="2">
        <v>1896</v>
      </c>
      <c r="B16" s="5" t="s">
        <v>15</v>
      </c>
      <c r="C16" s="5" t="s">
        <v>15</v>
      </c>
      <c r="D16" s="6">
        <v>879</v>
      </c>
      <c r="E16" s="5" t="s">
        <v>15</v>
      </c>
      <c r="F16" s="5" t="s">
        <v>15</v>
      </c>
      <c r="G16" s="7">
        <f t="shared" ref="G16:G79" si="1">((D16/D15)-1)*100</f>
        <v>3.1690140845070491</v>
      </c>
      <c r="H16" s="8">
        <f t="shared" si="0"/>
        <v>879</v>
      </c>
      <c r="I16" s="9">
        <f t="shared" ref="I16:I79" si="2">((H16/H15)-1)*100</f>
        <v>3.1690140845070491</v>
      </c>
      <c r="J16" s="9"/>
      <c r="L16" s="5" t="s">
        <v>15</v>
      </c>
      <c r="M16" s="5" t="s">
        <v>15</v>
      </c>
      <c r="N16" s="5"/>
      <c r="O16" s="5" t="s">
        <v>15</v>
      </c>
      <c r="P16" s="5" t="s">
        <v>15</v>
      </c>
      <c r="Q16" s="5" t="s">
        <v>15</v>
      </c>
      <c r="R16" s="5" t="s">
        <v>15</v>
      </c>
    </row>
    <row r="17" spans="1:18" x14ac:dyDescent="0.3">
      <c r="A17" s="2">
        <v>1897</v>
      </c>
      <c r="B17" s="5" t="s">
        <v>15</v>
      </c>
      <c r="C17" s="5" t="s">
        <v>15</v>
      </c>
      <c r="D17" s="6">
        <v>1178</v>
      </c>
      <c r="E17" s="5" t="s">
        <v>15</v>
      </c>
      <c r="F17" s="5" t="s">
        <v>15</v>
      </c>
      <c r="G17" s="7">
        <f t="shared" si="1"/>
        <v>34.015927189988624</v>
      </c>
      <c r="H17" s="8">
        <f t="shared" si="0"/>
        <v>1178</v>
      </c>
      <c r="I17" s="9">
        <f t="shared" si="2"/>
        <v>34.015927189988624</v>
      </c>
      <c r="J17" s="9"/>
      <c r="L17" s="5" t="s">
        <v>15</v>
      </c>
      <c r="M17" s="5" t="s">
        <v>15</v>
      </c>
      <c r="N17" s="5"/>
      <c r="O17" s="5" t="s">
        <v>15</v>
      </c>
      <c r="P17" s="5" t="s">
        <v>15</v>
      </c>
      <c r="Q17" s="5" t="s">
        <v>15</v>
      </c>
      <c r="R17" s="5" t="s">
        <v>15</v>
      </c>
    </row>
    <row r="18" spans="1:18" x14ac:dyDescent="0.3">
      <c r="A18" s="2">
        <v>1898</v>
      </c>
      <c r="B18" s="5" t="s">
        <v>15</v>
      </c>
      <c r="C18" s="5" t="s">
        <v>15</v>
      </c>
      <c r="D18" s="6">
        <v>1169</v>
      </c>
      <c r="E18" s="5" t="s">
        <v>15</v>
      </c>
      <c r="F18" s="5" t="s">
        <v>15</v>
      </c>
      <c r="G18" s="7">
        <f t="shared" si="1"/>
        <v>-0.76400679117147874</v>
      </c>
      <c r="H18" s="8">
        <f t="shared" si="0"/>
        <v>1169</v>
      </c>
      <c r="I18" s="9">
        <f t="shared" si="2"/>
        <v>-0.76400679117147874</v>
      </c>
      <c r="J18" s="9"/>
      <c r="L18" s="5" t="s">
        <v>15</v>
      </c>
      <c r="M18" s="5" t="s">
        <v>15</v>
      </c>
      <c r="N18" s="5"/>
      <c r="O18" s="5" t="s">
        <v>15</v>
      </c>
      <c r="P18" s="5" t="s">
        <v>15</v>
      </c>
      <c r="Q18" s="5" t="s">
        <v>15</v>
      </c>
      <c r="R18" s="5" t="s">
        <v>15</v>
      </c>
    </row>
    <row r="19" spans="1:18" x14ac:dyDescent="0.3">
      <c r="A19" s="2">
        <v>1899</v>
      </c>
      <c r="B19" s="5" t="s">
        <v>15</v>
      </c>
      <c r="C19" s="5" t="s">
        <v>15</v>
      </c>
      <c r="D19" s="6">
        <v>1185</v>
      </c>
      <c r="E19" s="5" t="s">
        <v>15</v>
      </c>
      <c r="F19" s="5" t="s">
        <v>15</v>
      </c>
      <c r="G19" s="7">
        <f t="shared" si="1"/>
        <v>1.3686911890504749</v>
      </c>
      <c r="H19" s="8">
        <f t="shared" si="0"/>
        <v>1185</v>
      </c>
      <c r="I19" s="9">
        <f t="shared" si="2"/>
        <v>1.3686911890504749</v>
      </c>
      <c r="J19" s="9"/>
      <c r="L19" s="5" t="s">
        <v>15</v>
      </c>
      <c r="M19" s="5" t="s">
        <v>15</v>
      </c>
      <c r="N19" s="5"/>
      <c r="O19" s="5" t="s">
        <v>15</v>
      </c>
      <c r="P19" s="5" t="s">
        <v>15</v>
      </c>
      <c r="Q19" s="5" t="s">
        <v>15</v>
      </c>
      <c r="R19" s="5" t="s">
        <v>15</v>
      </c>
    </row>
    <row r="20" spans="1:18" x14ac:dyDescent="0.3">
      <c r="A20" s="2">
        <v>1900</v>
      </c>
      <c r="B20" s="5" t="s">
        <v>15</v>
      </c>
      <c r="C20" s="5" t="s">
        <v>15</v>
      </c>
      <c r="D20" s="6">
        <v>1317</v>
      </c>
      <c r="E20" s="5" t="s">
        <v>15</v>
      </c>
      <c r="F20" s="5" t="s">
        <v>15</v>
      </c>
      <c r="G20" s="7">
        <f t="shared" si="1"/>
        <v>11.139240506329106</v>
      </c>
      <c r="H20" s="8">
        <f t="shared" si="0"/>
        <v>1317</v>
      </c>
      <c r="I20" s="9">
        <f t="shared" si="2"/>
        <v>11.139240506329106</v>
      </c>
      <c r="J20" s="9"/>
      <c r="L20" s="5" t="s">
        <v>15</v>
      </c>
      <c r="M20" s="5" t="s">
        <v>15</v>
      </c>
      <c r="N20" s="5"/>
      <c r="O20" s="5" t="s">
        <v>15</v>
      </c>
      <c r="P20" s="5" t="s">
        <v>15</v>
      </c>
      <c r="Q20" s="5" t="s">
        <v>15</v>
      </c>
      <c r="R20" s="5" t="s">
        <v>15</v>
      </c>
    </row>
    <row r="21" spans="1:18" x14ac:dyDescent="0.3">
      <c r="A21" s="2">
        <v>1901</v>
      </c>
      <c r="B21" s="5" t="s">
        <v>15</v>
      </c>
      <c r="C21" s="5" t="s">
        <v>15</v>
      </c>
      <c r="D21" s="6">
        <v>1774</v>
      </c>
      <c r="E21" s="5" t="s">
        <v>15</v>
      </c>
      <c r="F21" s="5" t="s">
        <v>15</v>
      </c>
      <c r="G21" s="7">
        <f t="shared" si="1"/>
        <v>34.700075930144259</v>
      </c>
      <c r="H21" s="8">
        <f t="shared" si="0"/>
        <v>1774</v>
      </c>
      <c r="I21" s="9">
        <f t="shared" si="2"/>
        <v>34.700075930144259</v>
      </c>
      <c r="J21" s="9"/>
      <c r="L21" s="5" t="s">
        <v>15</v>
      </c>
      <c r="M21" s="5" t="s">
        <v>15</v>
      </c>
      <c r="N21" s="5"/>
      <c r="O21" s="5" t="s">
        <v>15</v>
      </c>
      <c r="P21" s="5" t="s">
        <v>15</v>
      </c>
      <c r="Q21" s="5" t="s">
        <v>15</v>
      </c>
      <c r="R21" s="5" t="s">
        <v>15</v>
      </c>
    </row>
    <row r="22" spans="1:18" x14ac:dyDescent="0.3">
      <c r="A22" s="2">
        <v>1902</v>
      </c>
      <c r="B22" s="5" t="s">
        <v>15</v>
      </c>
      <c r="C22" s="5" t="s">
        <v>15</v>
      </c>
      <c r="D22" s="6">
        <v>1672</v>
      </c>
      <c r="E22" s="5" t="s">
        <v>15</v>
      </c>
      <c r="F22" s="5" t="s">
        <v>15</v>
      </c>
      <c r="G22" s="7">
        <f t="shared" si="1"/>
        <v>-5.7497181510710256</v>
      </c>
      <c r="H22" s="8">
        <f t="shared" si="0"/>
        <v>1672</v>
      </c>
      <c r="I22" s="9">
        <f t="shared" si="2"/>
        <v>-5.7497181510710256</v>
      </c>
      <c r="J22" s="9"/>
      <c r="L22" s="5" t="s">
        <v>15</v>
      </c>
      <c r="M22" s="5" t="s">
        <v>15</v>
      </c>
      <c r="N22" s="5"/>
      <c r="O22" s="5" t="s">
        <v>15</v>
      </c>
      <c r="P22" s="5" t="s">
        <v>15</v>
      </c>
      <c r="Q22" s="5" t="s">
        <v>15</v>
      </c>
      <c r="R22" s="5" t="s">
        <v>15</v>
      </c>
    </row>
    <row r="23" spans="1:18" x14ac:dyDescent="0.3">
      <c r="A23" s="2">
        <v>1903</v>
      </c>
      <c r="B23" s="5" t="s">
        <v>15</v>
      </c>
      <c r="C23" s="5" t="s">
        <v>15</v>
      </c>
      <c r="D23" s="6">
        <v>1859</v>
      </c>
      <c r="E23" s="5" t="s">
        <v>15</v>
      </c>
      <c r="F23" s="5" t="s">
        <v>15</v>
      </c>
      <c r="G23" s="7">
        <f t="shared" si="1"/>
        <v>11.184210526315796</v>
      </c>
      <c r="H23" s="8">
        <f t="shared" si="0"/>
        <v>1859</v>
      </c>
      <c r="I23" s="9">
        <f t="shared" si="2"/>
        <v>11.184210526315796</v>
      </c>
      <c r="J23" s="9"/>
      <c r="L23" s="5" t="s">
        <v>15</v>
      </c>
      <c r="M23" s="5" t="s">
        <v>15</v>
      </c>
      <c r="N23" s="5"/>
      <c r="O23" s="5" t="s">
        <v>15</v>
      </c>
      <c r="P23" s="5" t="s">
        <v>15</v>
      </c>
      <c r="Q23" s="5" t="s">
        <v>15</v>
      </c>
      <c r="R23" s="5" t="s">
        <v>15</v>
      </c>
    </row>
    <row r="24" spans="1:18" x14ac:dyDescent="0.3">
      <c r="A24" s="2">
        <v>1904</v>
      </c>
      <c r="B24" s="5" t="s">
        <v>15</v>
      </c>
      <c r="C24" s="5" t="s">
        <v>15</v>
      </c>
      <c r="D24" s="6">
        <v>1836</v>
      </c>
      <c r="E24" s="5" t="s">
        <v>15</v>
      </c>
      <c r="F24" s="5" t="s">
        <v>15</v>
      </c>
      <c r="G24" s="7">
        <f t="shared" si="1"/>
        <v>-1.2372243141473893</v>
      </c>
      <c r="H24" s="8">
        <f t="shared" si="0"/>
        <v>1836</v>
      </c>
      <c r="I24" s="9">
        <f t="shared" si="2"/>
        <v>-1.2372243141473893</v>
      </c>
      <c r="J24" s="9"/>
      <c r="L24" s="5" t="s">
        <v>15</v>
      </c>
      <c r="M24" s="5" t="s">
        <v>15</v>
      </c>
      <c r="N24" s="5"/>
      <c r="O24" s="5" t="s">
        <v>15</v>
      </c>
      <c r="P24" s="5" t="s">
        <v>15</v>
      </c>
      <c r="Q24" s="5" t="s">
        <v>15</v>
      </c>
      <c r="R24" s="5" t="s">
        <v>15</v>
      </c>
    </row>
    <row r="25" spans="1:18" x14ac:dyDescent="0.3">
      <c r="A25" s="2">
        <v>1905</v>
      </c>
      <c r="B25" s="5" t="s">
        <v>15</v>
      </c>
      <c r="C25" s="5" t="s">
        <v>15</v>
      </c>
      <c r="D25" s="6">
        <v>2273</v>
      </c>
      <c r="E25" s="5" t="s">
        <v>15</v>
      </c>
      <c r="F25" s="5" t="s">
        <v>15</v>
      </c>
      <c r="G25" s="7">
        <f t="shared" si="1"/>
        <v>23.801742919389966</v>
      </c>
      <c r="H25" s="8">
        <f t="shared" si="0"/>
        <v>2273</v>
      </c>
      <c r="I25" s="9">
        <f t="shared" si="2"/>
        <v>23.801742919389966</v>
      </c>
      <c r="J25" s="9"/>
      <c r="L25" s="5" t="s">
        <v>15</v>
      </c>
      <c r="M25" s="5" t="s">
        <v>15</v>
      </c>
      <c r="N25" s="5"/>
      <c r="O25" s="5" t="s">
        <v>15</v>
      </c>
      <c r="P25" s="5" t="s">
        <v>15</v>
      </c>
      <c r="Q25" s="5" t="s">
        <v>15</v>
      </c>
      <c r="R25" s="5" t="s">
        <v>15</v>
      </c>
    </row>
    <row r="26" spans="1:18" x14ac:dyDescent="0.3">
      <c r="A26" s="2">
        <v>1906</v>
      </c>
      <c r="B26" s="5" t="s">
        <v>15</v>
      </c>
      <c r="C26" s="5" t="s">
        <v>15</v>
      </c>
      <c r="D26" s="6">
        <v>2217</v>
      </c>
      <c r="E26" s="5" t="s">
        <v>15</v>
      </c>
      <c r="F26" s="5" t="s">
        <v>15</v>
      </c>
      <c r="G26" s="7">
        <f t="shared" si="1"/>
        <v>-2.4637043554773475</v>
      </c>
      <c r="H26" s="8">
        <f t="shared" si="0"/>
        <v>2217</v>
      </c>
      <c r="I26" s="9">
        <f t="shared" si="2"/>
        <v>-2.4637043554773475</v>
      </c>
      <c r="J26" s="9"/>
      <c r="L26" s="5" t="s">
        <v>15</v>
      </c>
      <c r="M26" s="5" t="s">
        <v>15</v>
      </c>
      <c r="N26" s="5"/>
      <c r="O26" s="5" t="s">
        <v>15</v>
      </c>
      <c r="P26" s="5" t="s">
        <v>15</v>
      </c>
      <c r="Q26" s="5" t="s">
        <v>15</v>
      </c>
      <c r="R26" s="5" t="s">
        <v>15</v>
      </c>
    </row>
    <row r="27" spans="1:18" x14ac:dyDescent="0.3">
      <c r="A27" s="2">
        <v>1907</v>
      </c>
      <c r="B27" s="5" t="s">
        <v>15</v>
      </c>
      <c r="C27" s="5" t="s">
        <v>15</v>
      </c>
      <c r="D27" s="6">
        <v>2346</v>
      </c>
      <c r="E27" s="5" t="s">
        <v>15</v>
      </c>
      <c r="F27" s="5" t="s">
        <v>15</v>
      </c>
      <c r="G27" s="7">
        <f t="shared" si="1"/>
        <v>5.8186738836265128</v>
      </c>
      <c r="H27" s="8">
        <f t="shared" si="0"/>
        <v>2346</v>
      </c>
      <c r="I27" s="9">
        <f t="shared" si="2"/>
        <v>5.8186738836265128</v>
      </c>
      <c r="J27" s="9"/>
      <c r="L27" s="5" t="s">
        <v>15</v>
      </c>
      <c r="M27" s="5" t="s">
        <v>15</v>
      </c>
      <c r="N27" s="5"/>
      <c r="O27" s="5" t="s">
        <v>15</v>
      </c>
      <c r="P27" s="5" t="s">
        <v>15</v>
      </c>
      <c r="Q27" s="5" t="s">
        <v>15</v>
      </c>
      <c r="R27" s="5" t="s">
        <v>15</v>
      </c>
    </row>
    <row r="28" spans="1:18" x14ac:dyDescent="0.3">
      <c r="A28" s="2">
        <v>1908</v>
      </c>
      <c r="B28" s="5" t="s">
        <v>15</v>
      </c>
      <c r="C28" s="5" t="s">
        <v>15</v>
      </c>
      <c r="D28" s="6">
        <v>2408</v>
      </c>
      <c r="E28" s="5" t="s">
        <v>15</v>
      </c>
      <c r="F28" s="5" t="s">
        <v>15</v>
      </c>
      <c r="G28" s="7">
        <f t="shared" si="1"/>
        <v>2.6427962489343537</v>
      </c>
      <c r="H28" s="8">
        <f t="shared" si="0"/>
        <v>2408</v>
      </c>
      <c r="I28" s="9">
        <f t="shared" si="2"/>
        <v>2.6427962489343537</v>
      </c>
      <c r="J28" s="9"/>
      <c r="L28" s="5" t="s">
        <v>15</v>
      </c>
      <c r="M28" s="5" t="s">
        <v>15</v>
      </c>
      <c r="N28" s="5"/>
      <c r="O28" s="5" t="s">
        <v>15</v>
      </c>
      <c r="P28" s="5" t="s">
        <v>15</v>
      </c>
      <c r="Q28" s="5" t="s">
        <v>15</v>
      </c>
      <c r="R28" s="5" t="s">
        <v>15</v>
      </c>
    </row>
    <row r="29" spans="1:18" x14ac:dyDescent="0.3">
      <c r="A29" s="2">
        <v>1909</v>
      </c>
      <c r="B29" s="5" t="s">
        <v>15</v>
      </c>
      <c r="C29" s="5" t="s">
        <v>15</v>
      </c>
      <c r="D29" s="6">
        <v>2643</v>
      </c>
      <c r="E29" s="5" t="s">
        <v>15</v>
      </c>
      <c r="F29" s="5" t="s">
        <v>15</v>
      </c>
      <c r="G29" s="7">
        <f t="shared" si="1"/>
        <v>9.7591362126245862</v>
      </c>
      <c r="H29" s="8">
        <f t="shared" si="0"/>
        <v>2643</v>
      </c>
      <c r="I29" s="9">
        <f t="shared" si="2"/>
        <v>9.7591362126245862</v>
      </c>
      <c r="J29" s="9"/>
      <c r="L29" s="5" t="s">
        <v>15</v>
      </c>
      <c r="M29" s="5" t="s">
        <v>15</v>
      </c>
      <c r="N29" s="5"/>
      <c r="O29" s="5" t="s">
        <v>15</v>
      </c>
      <c r="P29" s="5" t="s">
        <v>15</v>
      </c>
      <c r="Q29" s="5" t="s">
        <v>15</v>
      </c>
      <c r="R29" s="5" t="s">
        <v>15</v>
      </c>
    </row>
    <row r="30" spans="1:18" x14ac:dyDescent="0.3">
      <c r="A30" s="2">
        <v>1910</v>
      </c>
      <c r="B30" s="5" t="s">
        <v>15</v>
      </c>
      <c r="C30" s="5" t="s">
        <v>15</v>
      </c>
      <c r="D30" s="6">
        <v>3100</v>
      </c>
      <c r="E30" s="5" t="s">
        <v>15</v>
      </c>
      <c r="F30" s="5" t="s">
        <v>15</v>
      </c>
      <c r="G30" s="7">
        <f t="shared" si="1"/>
        <v>17.290957245554296</v>
      </c>
      <c r="H30" s="8">
        <f t="shared" si="0"/>
        <v>3100</v>
      </c>
      <c r="I30" s="9">
        <f t="shared" si="2"/>
        <v>17.290957245554296</v>
      </c>
      <c r="J30" s="9"/>
      <c r="L30" s="5" t="s">
        <v>15</v>
      </c>
      <c r="M30" s="5" t="s">
        <v>15</v>
      </c>
      <c r="N30" s="5"/>
      <c r="O30" s="5" t="s">
        <v>15</v>
      </c>
      <c r="P30" s="5" t="s">
        <v>15</v>
      </c>
      <c r="Q30" s="5" t="s">
        <v>15</v>
      </c>
      <c r="R30" s="5" t="s">
        <v>15</v>
      </c>
    </row>
    <row r="31" spans="1:18" ht="15.75" customHeight="1" x14ac:dyDescent="0.3">
      <c r="A31" s="2">
        <v>1911</v>
      </c>
      <c r="B31" s="5" t="s">
        <v>15</v>
      </c>
      <c r="C31" s="5" t="s">
        <v>15</v>
      </c>
      <c r="D31" s="10">
        <v>3153.3479038224409</v>
      </c>
      <c r="E31" s="5" t="s">
        <v>15</v>
      </c>
      <c r="F31" s="5" t="s">
        <v>15</v>
      </c>
      <c r="G31" s="11">
        <f t="shared" si="1"/>
        <v>1.7209001233045473</v>
      </c>
      <c r="H31" s="12">
        <f t="shared" si="0"/>
        <v>3153.3479038224409</v>
      </c>
      <c r="I31" s="9">
        <f t="shared" si="2"/>
        <v>1.7209001233045473</v>
      </c>
      <c r="J31" s="9"/>
      <c r="L31" s="5" t="s">
        <v>15</v>
      </c>
      <c r="M31" s="5" t="s">
        <v>15</v>
      </c>
      <c r="N31" s="5"/>
      <c r="O31" s="5" t="s">
        <v>15</v>
      </c>
      <c r="P31" s="5" t="s">
        <v>15</v>
      </c>
      <c r="Q31" s="5" t="s">
        <v>15</v>
      </c>
      <c r="R31" s="5" t="s">
        <v>15</v>
      </c>
    </row>
    <row r="32" spans="1:18" x14ac:dyDescent="0.3">
      <c r="A32" s="2">
        <v>1912</v>
      </c>
      <c r="B32" s="5" t="s">
        <v>15</v>
      </c>
      <c r="C32" s="5" t="s">
        <v>15</v>
      </c>
      <c r="D32" s="10">
        <v>3282.5107703452522</v>
      </c>
      <c r="E32" s="5" t="s">
        <v>15</v>
      </c>
      <c r="F32" s="5" t="s">
        <v>15</v>
      </c>
      <c r="G32" s="11">
        <f t="shared" si="1"/>
        <v>4.0960550647215932</v>
      </c>
      <c r="H32" s="12">
        <f t="shared" si="0"/>
        <v>3282.5107703452522</v>
      </c>
      <c r="I32" s="9">
        <f t="shared" si="2"/>
        <v>4.0960550647215932</v>
      </c>
      <c r="J32" s="9"/>
      <c r="L32" s="5" t="s">
        <v>15</v>
      </c>
      <c r="M32" s="5" t="s">
        <v>15</v>
      </c>
      <c r="N32" s="5"/>
      <c r="O32" s="5" t="s">
        <v>15</v>
      </c>
      <c r="P32" s="5" t="s">
        <v>15</v>
      </c>
      <c r="Q32" s="5" t="s">
        <v>15</v>
      </c>
      <c r="R32" s="5" t="s">
        <v>15</v>
      </c>
    </row>
    <row r="33" spans="1:18" x14ac:dyDescent="0.3">
      <c r="A33" s="2">
        <v>1913</v>
      </c>
      <c r="B33" s="5" t="s">
        <v>15</v>
      </c>
      <c r="C33" s="5" t="s">
        <v>15</v>
      </c>
      <c r="D33" s="10">
        <v>3354.8547553741373</v>
      </c>
      <c r="E33" s="5" t="s">
        <v>15</v>
      </c>
      <c r="F33" s="5" t="s">
        <v>15</v>
      </c>
      <c r="G33" s="11">
        <f t="shared" si="1"/>
        <v>2.2039222439862893</v>
      </c>
      <c r="H33" s="12">
        <f t="shared" si="0"/>
        <v>3354.8547553741373</v>
      </c>
      <c r="I33" s="9">
        <f t="shared" si="2"/>
        <v>2.2039222439862893</v>
      </c>
      <c r="J33" s="9"/>
      <c r="L33" s="5" t="s">
        <v>15</v>
      </c>
      <c r="M33" s="5" t="s">
        <v>15</v>
      </c>
      <c r="N33" s="5"/>
      <c r="O33" s="5" t="s">
        <v>15</v>
      </c>
      <c r="P33" s="5" t="s">
        <v>15</v>
      </c>
      <c r="Q33" s="5" t="s">
        <v>15</v>
      </c>
      <c r="R33" s="5" t="s">
        <v>15</v>
      </c>
    </row>
    <row r="34" spans="1:18" x14ac:dyDescent="0.3">
      <c r="A34" s="2">
        <v>1914</v>
      </c>
      <c r="B34" s="5" t="s">
        <v>15</v>
      </c>
      <c r="C34" s="5" t="s">
        <v>15</v>
      </c>
      <c r="D34" s="10">
        <v>5674.3104975598308</v>
      </c>
      <c r="E34" s="5" t="s">
        <v>15</v>
      </c>
      <c r="F34" s="5" t="s">
        <v>15</v>
      </c>
      <c r="G34" s="11">
        <f t="shared" si="1"/>
        <v>69.137292410950437</v>
      </c>
      <c r="H34" s="12">
        <f t="shared" si="0"/>
        <v>5674.3104975598308</v>
      </c>
      <c r="I34" s="9">
        <f t="shared" si="2"/>
        <v>69.137292410950437</v>
      </c>
      <c r="J34" s="9"/>
      <c r="L34" s="5" t="s">
        <v>15</v>
      </c>
      <c r="M34" s="5" t="s">
        <v>15</v>
      </c>
      <c r="N34" s="5"/>
      <c r="O34" s="5" t="s">
        <v>15</v>
      </c>
      <c r="P34" s="5" t="s">
        <v>15</v>
      </c>
      <c r="Q34" s="5" t="s">
        <v>15</v>
      </c>
      <c r="R34" s="5" t="s">
        <v>15</v>
      </c>
    </row>
    <row r="35" spans="1:18" x14ac:dyDescent="0.3">
      <c r="A35" s="2">
        <v>1915</v>
      </c>
      <c r="B35" s="5" t="s">
        <v>15</v>
      </c>
      <c r="C35" s="5" t="s">
        <v>15</v>
      </c>
      <c r="D35" s="10">
        <v>17568.913950847535</v>
      </c>
      <c r="E35" s="5" t="s">
        <v>15</v>
      </c>
      <c r="F35" s="5" t="s">
        <v>15</v>
      </c>
      <c r="G35" s="11">
        <f t="shared" si="1"/>
        <v>209.62200532386862</v>
      </c>
      <c r="H35" s="12">
        <f t="shared" si="0"/>
        <v>17568.913950847535</v>
      </c>
      <c r="I35" s="9">
        <f t="shared" si="2"/>
        <v>209.62200532386862</v>
      </c>
      <c r="J35" s="9"/>
      <c r="L35" s="5" t="s">
        <v>15</v>
      </c>
      <c r="M35" s="5" t="s">
        <v>15</v>
      </c>
      <c r="N35" s="5"/>
      <c r="O35" s="5" t="s">
        <v>15</v>
      </c>
      <c r="P35" s="5" t="s">
        <v>15</v>
      </c>
      <c r="Q35" s="5" t="s">
        <v>15</v>
      </c>
      <c r="R35" s="5" t="s">
        <v>15</v>
      </c>
    </row>
    <row r="36" spans="1:18" x14ac:dyDescent="0.3">
      <c r="A36" s="2">
        <v>1916</v>
      </c>
      <c r="B36" s="5" t="s">
        <v>15</v>
      </c>
      <c r="C36" s="5" t="s">
        <v>15</v>
      </c>
      <c r="D36" s="10">
        <v>401323.4618677675</v>
      </c>
      <c r="E36" s="5" t="s">
        <v>15</v>
      </c>
      <c r="F36" s="5" t="s">
        <v>15</v>
      </c>
      <c r="G36" s="11">
        <f t="shared" si="1"/>
        <v>2184.2815611172564</v>
      </c>
      <c r="H36" s="12">
        <f t="shared" si="0"/>
        <v>401323.4618677675</v>
      </c>
      <c r="I36" s="9">
        <f t="shared" si="2"/>
        <v>2184.2815611172564</v>
      </c>
      <c r="J36" s="9"/>
      <c r="L36" s="5" t="s">
        <v>15</v>
      </c>
      <c r="M36" s="5" t="s">
        <v>15</v>
      </c>
      <c r="N36" s="5"/>
      <c r="O36" s="5" t="s">
        <v>15</v>
      </c>
      <c r="P36" s="5" t="s">
        <v>15</v>
      </c>
      <c r="Q36" s="5" t="s">
        <v>15</v>
      </c>
      <c r="R36" s="5" t="s">
        <v>15</v>
      </c>
    </row>
    <row r="37" spans="1:18" x14ac:dyDescent="0.3">
      <c r="A37" s="2">
        <v>1917</v>
      </c>
      <c r="B37" s="5" t="s">
        <v>15</v>
      </c>
      <c r="C37" s="5" t="s">
        <v>15</v>
      </c>
      <c r="D37" s="10">
        <v>4954.1496197696142</v>
      </c>
      <c r="E37" s="5" t="s">
        <v>15</v>
      </c>
      <c r="F37" s="5" t="s">
        <v>15</v>
      </c>
      <c r="G37" s="11">
        <f t="shared" si="1"/>
        <v>-98.765546973826829</v>
      </c>
      <c r="H37" s="12">
        <f t="shared" si="0"/>
        <v>4954.1496197696142</v>
      </c>
      <c r="I37" s="9">
        <f t="shared" si="2"/>
        <v>-98.765546973826829</v>
      </c>
      <c r="J37" s="9"/>
      <c r="L37" s="5" t="s">
        <v>15</v>
      </c>
      <c r="M37" s="5" t="s">
        <v>15</v>
      </c>
      <c r="N37" s="5"/>
      <c r="O37" s="5" t="s">
        <v>15</v>
      </c>
      <c r="P37" s="5" t="s">
        <v>15</v>
      </c>
      <c r="Q37" s="5" t="s">
        <v>15</v>
      </c>
      <c r="R37" s="5" t="s">
        <v>15</v>
      </c>
    </row>
    <row r="38" spans="1:18" x14ac:dyDescent="0.3">
      <c r="A38" s="2">
        <v>1918</v>
      </c>
      <c r="B38" s="5" t="s">
        <v>15</v>
      </c>
      <c r="C38" s="5" t="s">
        <v>15</v>
      </c>
      <c r="D38" s="10">
        <v>6048.5202192592178</v>
      </c>
      <c r="E38" s="5" t="s">
        <v>15</v>
      </c>
      <c r="F38" s="5" t="s">
        <v>15</v>
      </c>
      <c r="G38" s="11">
        <f t="shared" si="1"/>
        <v>22.089978775015197</v>
      </c>
      <c r="H38" s="12">
        <f t="shared" si="0"/>
        <v>6048.5202192592178</v>
      </c>
      <c r="I38" s="9">
        <f t="shared" si="2"/>
        <v>22.089978775015197</v>
      </c>
      <c r="J38" s="9"/>
      <c r="L38" s="5" t="s">
        <v>15</v>
      </c>
      <c r="M38" s="5" t="s">
        <v>15</v>
      </c>
      <c r="N38" s="5"/>
      <c r="O38" s="5" t="s">
        <v>15</v>
      </c>
      <c r="P38" s="5" t="s">
        <v>15</v>
      </c>
      <c r="Q38" s="5" t="s">
        <v>15</v>
      </c>
      <c r="R38" s="5" t="s">
        <v>15</v>
      </c>
    </row>
    <row r="39" spans="1:18" x14ac:dyDescent="0.3">
      <c r="A39" s="2">
        <v>1919</v>
      </c>
      <c r="B39" s="5" t="s">
        <v>15</v>
      </c>
      <c r="C39" s="5" t="s">
        <v>15</v>
      </c>
      <c r="D39" s="10">
        <v>6021.9126484603239</v>
      </c>
      <c r="E39" s="5" t="s">
        <v>15</v>
      </c>
      <c r="F39" s="5" t="s">
        <v>15</v>
      </c>
      <c r="G39" s="11">
        <f t="shared" si="1"/>
        <v>-0.43990215514485564</v>
      </c>
      <c r="H39" s="12">
        <f t="shared" si="0"/>
        <v>6021.9126484603239</v>
      </c>
      <c r="I39" s="9">
        <f t="shared" si="2"/>
        <v>-0.43990215514485564</v>
      </c>
      <c r="J39" s="9"/>
      <c r="L39" s="5" t="s">
        <v>15</v>
      </c>
      <c r="M39" s="5" t="s">
        <v>15</v>
      </c>
      <c r="N39" s="5"/>
      <c r="O39" s="5" t="s">
        <v>15</v>
      </c>
      <c r="P39" s="5" t="s">
        <v>15</v>
      </c>
      <c r="Q39" s="5" t="s">
        <v>15</v>
      </c>
      <c r="R39" s="5" t="s">
        <v>15</v>
      </c>
    </row>
    <row r="40" spans="1:18" s="50" customFormat="1" x14ac:dyDescent="0.3">
      <c r="A40" s="2">
        <v>1920</v>
      </c>
      <c r="B40" s="5" t="s">
        <v>15</v>
      </c>
      <c r="C40" s="5" t="s">
        <v>15</v>
      </c>
      <c r="D40" s="10">
        <v>6857.0349914885628</v>
      </c>
      <c r="E40" s="5" t="s">
        <v>15</v>
      </c>
      <c r="F40" s="5" t="s">
        <v>15</v>
      </c>
      <c r="G40" s="11">
        <f t="shared" si="1"/>
        <v>13.868058070250534</v>
      </c>
      <c r="H40" s="12">
        <f t="shared" si="0"/>
        <v>6857.0349914885628</v>
      </c>
      <c r="I40" s="9">
        <f t="shared" si="2"/>
        <v>13.868058070250534</v>
      </c>
      <c r="J40" s="9"/>
      <c r="L40" s="5" t="s">
        <v>15</v>
      </c>
      <c r="M40" s="5" t="s">
        <v>15</v>
      </c>
      <c r="N40" s="5"/>
      <c r="O40" s="5" t="s">
        <v>15</v>
      </c>
      <c r="P40" s="5" t="s">
        <v>15</v>
      </c>
      <c r="Q40" s="5" t="s">
        <v>15</v>
      </c>
      <c r="R40" s="5" t="s">
        <v>15</v>
      </c>
    </row>
    <row r="41" spans="1:18" x14ac:dyDescent="0.3">
      <c r="A41" s="2">
        <v>1921</v>
      </c>
      <c r="B41" s="5" t="s">
        <v>15</v>
      </c>
      <c r="C41" s="5" t="s">
        <v>15</v>
      </c>
      <c r="D41" s="13">
        <v>5455</v>
      </c>
      <c r="E41" s="5" t="s">
        <v>15</v>
      </c>
      <c r="F41" s="5" t="s">
        <v>15</v>
      </c>
      <c r="G41" s="7">
        <f t="shared" si="1"/>
        <v>-20.446665260259977</v>
      </c>
      <c r="H41" s="8">
        <f t="shared" si="0"/>
        <v>5455</v>
      </c>
      <c r="I41" s="9">
        <f t="shared" si="2"/>
        <v>-20.446665260259977</v>
      </c>
      <c r="J41" s="9"/>
      <c r="L41" s="5" t="s">
        <v>15</v>
      </c>
      <c r="M41" s="5" t="s">
        <v>15</v>
      </c>
      <c r="N41" s="5"/>
      <c r="O41" s="5" t="s">
        <v>15</v>
      </c>
      <c r="P41" s="5" t="s">
        <v>15</v>
      </c>
      <c r="Q41" s="5" t="s">
        <v>15</v>
      </c>
      <c r="R41" s="5" t="s">
        <v>15</v>
      </c>
    </row>
    <row r="42" spans="1:18" x14ac:dyDescent="0.3">
      <c r="A42" s="2">
        <v>1922</v>
      </c>
      <c r="B42" s="5" t="s">
        <v>15</v>
      </c>
      <c r="C42" s="5" t="s">
        <v>15</v>
      </c>
      <c r="D42" s="13">
        <v>4590</v>
      </c>
      <c r="E42" s="5" t="s">
        <v>15</v>
      </c>
      <c r="F42" s="5" t="s">
        <v>15</v>
      </c>
      <c r="G42" s="7">
        <f t="shared" si="1"/>
        <v>-15.857011915673692</v>
      </c>
      <c r="H42" s="8">
        <f t="shared" si="0"/>
        <v>4590</v>
      </c>
      <c r="I42" s="9">
        <f t="shared" si="2"/>
        <v>-15.857011915673692</v>
      </c>
      <c r="J42" s="9"/>
      <c r="L42" s="5" t="s">
        <v>15</v>
      </c>
      <c r="M42" s="5" t="s">
        <v>15</v>
      </c>
      <c r="N42" s="5"/>
      <c r="O42" s="5" t="s">
        <v>15</v>
      </c>
      <c r="P42" s="5" t="s">
        <v>15</v>
      </c>
      <c r="Q42" s="5" t="s">
        <v>15</v>
      </c>
      <c r="R42" s="5" t="s">
        <v>15</v>
      </c>
    </row>
    <row r="43" spans="1:18" x14ac:dyDescent="0.3">
      <c r="A43" s="2">
        <v>1923</v>
      </c>
      <c r="B43" s="5" t="s">
        <v>15</v>
      </c>
      <c r="C43" s="5" t="s">
        <v>15</v>
      </c>
      <c r="D43" s="13">
        <v>5014</v>
      </c>
      <c r="E43" s="5" t="s">
        <v>15</v>
      </c>
      <c r="F43" s="5" t="s">
        <v>15</v>
      </c>
      <c r="G43" s="7">
        <f t="shared" si="1"/>
        <v>9.2374727668845367</v>
      </c>
      <c r="H43" s="8">
        <f t="shared" si="0"/>
        <v>5014</v>
      </c>
      <c r="I43" s="9">
        <f t="shared" si="2"/>
        <v>9.2374727668845367</v>
      </c>
      <c r="J43" s="9"/>
      <c r="L43" s="5" t="s">
        <v>15</v>
      </c>
      <c r="M43" s="5" t="s">
        <v>15</v>
      </c>
      <c r="N43" s="5"/>
      <c r="O43" s="5" t="s">
        <v>15</v>
      </c>
      <c r="P43" s="5" t="s">
        <v>15</v>
      </c>
      <c r="Q43" s="5" t="s">
        <v>15</v>
      </c>
      <c r="R43" s="5" t="s">
        <v>15</v>
      </c>
    </row>
    <row r="44" spans="1:18" x14ac:dyDescent="0.3">
      <c r="A44" s="2">
        <v>1924</v>
      </c>
      <c r="B44" s="5" t="s">
        <v>15</v>
      </c>
      <c r="C44" s="5" t="s">
        <v>15</v>
      </c>
      <c r="D44" s="13">
        <v>4633</v>
      </c>
      <c r="E44" s="5" t="s">
        <v>15</v>
      </c>
      <c r="F44" s="5" t="s">
        <v>15</v>
      </c>
      <c r="G44" s="7">
        <f t="shared" si="1"/>
        <v>-7.5987235739928156</v>
      </c>
      <c r="H44" s="8">
        <f t="shared" si="0"/>
        <v>4633</v>
      </c>
      <c r="I44" s="9">
        <f t="shared" si="2"/>
        <v>-7.5987235739928156</v>
      </c>
      <c r="J44" s="9"/>
      <c r="L44" s="5" t="s">
        <v>15</v>
      </c>
      <c r="M44" s="5" t="s">
        <v>15</v>
      </c>
      <c r="N44" s="5"/>
      <c r="O44" s="5" t="s">
        <v>15</v>
      </c>
      <c r="P44" s="5" t="s">
        <v>15</v>
      </c>
      <c r="Q44" s="5" t="s">
        <v>15</v>
      </c>
      <c r="R44" s="5" t="s">
        <v>15</v>
      </c>
    </row>
    <row r="45" spans="1:18" x14ac:dyDescent="0.3">
      <c r="A45" s="2">
        <v>1925</v>
      </c>
      <c r="B45" s="5" t="s">
        <v>15</v>
      </c>
      <c r="C45" s="5" t="s">
        <v>15</v>
      </c>
      <c r="D45" s="13">
        <v>5239</v>
      </c>
      <c r="E45" s="5" t="s">
        <v>15</v>
      </c>
      <c r="F45" s="5" t="s">
        <v>15</v>
      </c>
      <c r="G45" s="7">
        <f t="shared" si="1"/>
        <v>13.080077703431892</v>
      </c>
      <c r="H45" s="8">
        <f t="shared" si="0"/>
        <v>5239</v>
      </c>
      <c r="I45" s="9">
        <f t="shared" si="2"/>
        <v>13.080077703431892</v>
      </c>
      <c r="J45" s="9"/>
      <c r="L45" s="5" t="s">
        <v>15</v>
      </c>
      <c r="M45" s="5" t="s">
        <v>15</v>
      </c>
      <c r="N45" s="5"/>
      <c r="O45" s="5" t="s">
        <v>15</v>
      </c>
      <c r="P45" s="5" t="s">
        <v>15</v>
      </c>
      <c r="Q45" s="5" t="s">
        <v>15</v>
      </c>
      <c r="R45" s="5" t="s">
        <v>15</v>
      </c>
    </row>
    <row r="46" spans="1:18" x14ac:dyDescent="0.3">
      <c r="A46" s="2">
        <v>1926</v>
      </c>
      <c r="B46" s="5" t="s">
        <v>15</v>
      </c>
      <c r="C46" s="5" t="s">
        <v>15</v>
      </c>
      <c r="D46" s="13">
        <v>5469</v>
      </c>
      <c r="E46" s="5" t="s">
        <v>15</v>
      </c>
      <c r="F46" s="5" t="s">
        <v>15</v>
      </c>
      <c r="G46" s="7">
        <f t="shared" si="1"/>
        <v>4.390150792135894</v>
      </c>
      <c r="H46" s="8">
        <f t="shared" si="0"/>
        <v>5469</v>
      </c>
      <c r="I46" s="9">
        <f t="shared" si="2"/>
        <v>4.390150792135894</v>
      </c>
      <c r="J46" s="9"/>
      <c r="L46" s="5" t="s">
        <v>15</v>
      </c>
      <c r="M46" s="5" t="s">
        <v>15</v>
      </c>
      <c r="N46" s="5"/>
      <c r="O46" s="5" t="s">
        <v>15</v>
      </c>
      <c r="P46" s="5" t="s">
        <v>15</v>
      </c>
      <c r="Q46" s="5" t="s">
        <v>15</v>
      </c>
      <c r="R46" s="5" t="s">
        <v>15</v>
      </c>
    </row>
    <row r="47" spans="1:18" x14ac:dyDescent="0.3">
      <c r="A47" s="2">
        <v>1927</v>
      </c>
      <c r="B47" s="5" t="s">
        <v>15</v>
      </c>
      <c r="C47" s="5" t="s">
        <v>15</v>
      </c>
      <c r="D47" s="13">
        <v>4987</v>
      </c>
      <c r="E47" s="5" t="s">
        <v>15</v>
      </c>
      <c r="F47" s="5" t="s">
        <v>15</v>
      </c>
      <c r="G47" s="7">
        <f t="shared" si="1"/>
        <v>-8.8133113914792496</v>
      </c>
      <c r="H47" s="8">
        <f t="shared" si="0"/>
        <v>4987</v>
      </c>
      <c r="I47" s="9">
        <f t="shared" si="2"/>
        <v>-8.8133113914792496</v>
      </c>
      <c r="J47" s="9"/>
      <c r="L47" s="5" t="s">
        <v>15</v>
      </c>
      <c r="M47" s="5" t="s">
        <v>15</v>
      </c>
      <c r="N47" s="5"/>
      <c r="O47" s="5" t="s">
        <v>15</v>
      </c>
      <c r="P47" s="5" t="s">
        <v>15</v>
      </c>
      <c r="Q47" s="5" t="s">
        <v>15</v>
      </c>
      <c r="R47" s="5" t="s">
        <v>15</v>
      </c>
    </row>
    <row r="48" spans="1:18" x14ac:dyDescent="0.3">
      <c r="A48" s="2">
        <v>1928</v>
      </c>
      <c r="B48" s="5" t="s">
        <v>15</v>
      </c>
      <c r="C48" s="5" t="s">
        <v>15</v>
      </c>
      <c r="D48" s="13">
        <v>5018</v>
      </c>
      <c r="E48" s="5" t="s">
        <v>15</v>
      </c>
      <c r="F48" s="5" t="s">
        <v>15</v>
      </c>
      <c r="G48" s="7">
        <f t="shared" si="1"/>
        <v>0.62161620212553004</v>
      </c>
      <c r="H48" s="8">
        <f t="shared" si="0"/>
        <v>5018</v>
      </c>
      <c r="I48" s="9">
        <f t="shared" si="2"/>
        <v>0.62161620212553004</v>
      </c>
      <c r="J48" s="9"/>
      <c r="L48" s="5" t="s">
        <v>15</v>
      </c>
      <c r="M48" s="5" t="s">
        <v>15</v>
      </c>
      <c r="N48" s="5"/>
      <c r="O48" s="5" t="s">
        <v>15</v>
      </c>
      <c r="P48" s="5" t="s">
        <v>15</v>
      </c>
      <c r="Q48" s="5" t="s">
        <v>15</v>
      </c>
      <c r="R48" s="5" t="s">
        <v>15</v>
      </c>
    </row>
    <row r="49" spans="1:18" x14ac:dyDescent="0.3">
      <c r="A49" s="2">
        <v>1929</v>
      </c>
      <c r="B49" s="5" t="s">
        <v>15</v>
      </c>
      <c r="C49" s="5" t="s">
        <v>15</v>
      </c>
      <c r="D49" s="13">
        <v>4863</v>
      </c>
      <c r="E49" s="5" t="s">
        <v>15</v>
      </c>
      <c r="F49" s="5" t="s">
        <v>15</v>
      </c>
      <c r="G49" s="7">
        <f t="shared" si="1"/>
        <v>-3.0888800318852105</v>
      </c>
      <c r="H49" s="8">
        <f t="shared" si="0"/>
        <v>4863</v>
      </c>
      <c r="I49" s="9">
        <f t="shared" si="2"/>
        <v>-3.0888800318852105</v>
      </c>
      <c r="J49" s="9"/>
      <c r="L49" s="5" t="s">
        <v>15</v>
      </c>
      <c r="M49" s="5" t="s">
        <v>15</v>
      </c>
      <c r="N49" s="5"/>
      <c r="O49" s="5" t="s">
        <v>15</v>
      </c>
      <c r="P49" s="5" t="s">
        <v>15</v>
      </c>
      <c r="Q49" s="5" t="s">
        <v>15</v>
      </c>
      <c r="R49" s="5" t="s">
        <v>15</v>
      </c>
    </row>
    <row r="50" spans="1:18" x14ac:dyDescent="0.3">
      <c r="A50" s="2">
        <v>1930</v>
      </c>
      <c r="B50" s="5" t="s">
        <v>15</v>
      </c>
      <c r="C50" s="5" t="s">
        <v>15</v>
      </c>
      <c r="D50" s="13">
        <v>4668</v>
      </c>
      <c r="E50" s="5" t="s">
        <v>15</v>
      </c>
      <c r="F50" s="5" t="s">
        <v>15</v>
      </c>
      <c r="G50" s="7">
        <f t="shared" si="1"/>
        <v>-4.0098704503392923</v>
      </c>
      <c r="H50" s="8">
        <f t="shared" si="0"/>
        <v>4668</v>
      </c>
      <c r="I50" s="9">
        <f t="shared" si="2"/>
        <v>-4.0098704503392923</v>
      </c>
      <c r="J50" s="9"/>
      <c r="L50" s="5" t="s">
        <v>15</v>
      </c>
      <c r="M50" s="5" t="s">
        <v>15</v>
      </c>
      <c r="N50" s="5"/>
      <c r="O50" s="5" t="s">
        <v>15</v>
      </c>
      <c r="P50" s="5" t="s">
        <v>15</v>
      </c>
      <c r="Q50" s="5" t="s">
        <v>15</v>
      </c>
      <c r="R50" s="5" t="s">
        <v>15</v>
      </c>
    </row>
    <row r="51" spans="1:18" x14ac:dyDescent="0.3">
      <c r="A51" s="2">
        <v>1931</v>
      </c>
      <c r="B51" s="5" t="s">
        <v>15</v>
      </c>
      <c r="C51" s="5" t="s">
        <v>15</v>
      </c>
      <c r="D51" s="13">
        <v>4218</v>
      </c>
      <c r="E51" s="5" t="s">
        <v>15</v>
      </c>
      <c r="F51" s="5" t="s">
        <v>15</v>
      </c>
      <c r="G51" s="7">
        <f t="shared" si="1"/>
        <v>-9.6401028277634975</v>
      </c>
      <c r="H51" s="8">
        <f t="shared" si="0"/>
        <v>4218</v>
      </c>
      <c r="I51" s="9">
        <f t="shared" si="2"/>
        <v>-9.6401028277634975</v>
      </c>
      <c r="J51" s="9"/>
      <c r="L51" s="5" t="s">
        <v>15</v>
      </c>
      <c r="M51" s="5" t="s">
        <v>15</v>
      </c>
      <c r="N51" s="5"/>
      <c r="O51" s="5" t="s">
        <v>15</v>
      </c>
      <c r="P51" s="5" t="s">
        <v>15</v>
      </c>
      <c r="Q51" s="5" t="s">
        <v>15</v>
      </c>
      <c r="R51" s="5" t="s">
        <v>15</v>
      </c>
    </row>
    <row r="52" spans="1:18" x14ac:dyDescent="0.3">
      <c r="A52" s="2">
        <v>1932</v>
      </c>
      <c r="B52" s="5" t="s">
        <v>15</v>
      </c>
      <c r="C52" s="5" t="s">
        <v>15</v>
      </c>
      <c r="D52" s="13">
        <v>3206</v>
      </c>
      <c r="E52" s="5" t="s">
        <v>15</v>
      </c>
      <c r="F52" s="5" t="s">
        <v>15</v>
      </c>
      <c r="G52" s="7">
        <f t="shared" si="1"/>
        <v>-23.992413466097673</v>
      </c>
      <c r="H52" s="8">
        <f t="shared" si="0"/>
        <v>3206</v>
      </c>
      <c r="I52" s="9">
        <f t="shared" si="2"/>
        <v>-23.992413466097673</v>
      </c>
      <c r="J52" s="9"/>
      <c r="L52" s="5" t="s">
        <v>15</v>
      </c>
      <c r="M52" s="5" t="s">
        <v>15</v>
      </c>
      <c r="N52" s="5"/>
      <c r="O52" s="5" t="s">
        <v>15</v>
      </c>
      <c r="P52" s="5" t="s">
        <v>15</v>
      </c>
      <c r="Q52" s="5" t="s">
        <v>15</v>
      </c>
      <c r="R52" s="5" t="s">
        <v>15</v>
      </c>
    </row>
    <row r="53" spans="1:18" x14ac:dyDescent="0.3">
      <c r="A53" s="2">
        <v>1933</v>
      </c>
      <c r="B53" s="5" t="s">
        <v>15</v>
      </c>
      <c r="C53" s="5" t="s">
        <v>15</v>
      </c>
      <c r="D53" s="13">
        <v>3782</v>
      </c>
      <c r="E53" s="5" t="s">
        <v>15</v>
      </c>
      <c r="F53" s="5" t="s">
        <v>15</v>
      </c>
      <c r="G53" s="7">
        <f t="shared" si="1"/>
        <v>17.966313162819713</v>
      </c>
      <c r="H53" s="8">
        <f t="shared" si="0"/>
        <v>3782</v>
      </c>
      <c r="I53" s="9">
        <f t="shared" si="2"/>
        <v>17.966313162819713</v>
      </c>
      <c r="J53" s="9"/>
      <c r="L53" s="5" t="s">
        <v>15</v>
      </c>
      <c r="M53" s="5" t="s">
        <v>15</v>
      </c>
      <c r="N53" s="5"/>
      <c r="O53" s="5" t="s">
        <v>15</v>
      </c>
      <c r="P53" s="5" t="s">
        <v>15</v>
      </c>
      <c r="Q53" s="5" t="s">
        <v>15</v>
      </c>
      <c r="R53" s="5" t="s">
        <v>15</v>
      </c>
    </row>
    <row r="54" spans="1:18" x14ac:dyDescent="0.3">
      <c r="A54" s="2">
        <v>1934</v>
      </c>
      <c r="B54" s="5" t="s">
        <v>15</v>
      </c>
      <c r="C54" s="5" t="s">
        <v>15</v>
      </c>
      <c r="D54" s="13">
        <v>4151</v>
      </c>
      <c r="E54" s="5" t="s">
        <v>15</v>
      </c>
      <c r="F54" s="5" t="s">
        <v>15</v>
      </c>
      <c r="G54" s="7">
        <f t="shared" si="1"/>
        <v>9.756742464304601</v>
      </c>
      <c r="H54" s="8">
        <f t="shared" si="0"/>
        <v>4151</v>
      </c>
      <c r="I54" s="9">
        <f t="shared" si="2"/>
        <v>9.756742464304601</v>
      </c>
      <c r="J54" s="9"/>
      <c r="L54" s="5" t="s">
        <v>15</v>
      </c>
      <c r="M54" s="5" t="s">
        <v>15</v>
      </c>
      <c r="N54" s="5"/>
      <c r="O54" s="5" t="s">
        <v>15</v>
      </c>
      <c r="P54" s="5" t="s">
        <v>15</v>
      </c>
      <c r="Q54" s="5" t="s">
        <v>15</v>
      </c>
      <c r="R54" s="5" t="s">
        <v>15</v>
      </c>
    </row>
    <row r="55" spans="1:18" x14ac:dyDescent="0.3">
      <c r="A55" s="2">
        <v>1935</v>
      </c>
      <c r="B55" s="5" t="s">
        <v>15</v>
      </c>
      <c r="C55" s="5" t="s">
        <v>15</v>
      </c>
      <c r="D55" s="13">
        <v>4540</v>
      </c>
      <c r="E55" s="5" t="s">
        <v>15</v>
      </c>
      <c r="F55" s="5" t="s">
        <v>15</v>
      </c>
      <c r="G55" s="7">
        <f t="shared" si="1"/>
        <v>9.3712358467838985</v>
      </c>
      <c r="H55" s="8">
        <f t="shared" si="0"/>
        <v>4540</v>
      </c>
      <c r="I55" s="9">
        <f t="shared" si="2"/>
        <v>9.3712358467838985</v>
      </c>
      <c r="J55" s="9"/>
      <c r="L55" s="5" t="s">
        <v>15</v>
      </c>
      <c r="M55" s="5" t="s">
        <v>15</v>
      </c>
      <c r="N55" s="5"/>
      <c r="O55" s="5" t="s">
        <v>15</v>
      </c>
      <c r="P55" s="5" t="s">
        <v>15</v>
      </c>
      <c r="Q55" s="5" t="s">
        <v>15</v>
      </c>
      <c r="R55" s="5" t="s">
        <v>15</v>
      </c>
    </row>
    <row r="56" spans="1:18" x14ac:dyDescent="0.3">
      <c r="A56" s="2">
        <v>1936</v>
      </c>
      <c r="B56" s="5" t="s">
        <v>15</v>
      </c>
      <c r="C56" s="5" t="s">
        <v>15</v>
      </c>
      <c r="D56" s="13">
        <v>5346</v>
      </c>
      <c r="E56" s="5" t="s">
        <v>15</v>
      </c>
      <c r="F56" s="5" t="s">
        <v>15</v>
      </c>
      <c r="G56" s="7">
        <f t="shared" si="1"/>
        <v>17.753303964757716</v>
      </c>
      <c r="H56" s="8">
        <f t="shared" si="0"/>
        <v>5346</v>
      </c>
      <c r="I56" s="9">
        <f t="shared" si="2"/>
        <v>17.753303964757716</v>
      </c>
      <c r="J56" s="9"/>
      <c r="L56" s="5" t="s">
        <v>15</v>
      </c>
      <c r="M56" s="5" t="s">
        <v>15</v>
      </c>
      <c r="N56" s="5"/>
      <c r="O56" s="5" t="s">
        <v>15</v>
      </c>
      <c r="P56" s="5" t="s">
        <v>15</v>
      </c>
      <c r="Q56" s="5" t="s">
        <v>15</v>
      </c>
      <c r="R56" s="5" t="s">
        <v>15</v>
      </c>
    </row>
    <row r="57" spans="1:18" x14ac:dyDescent="0.3">
      <c r="A57" s="2">
        <v>1937</v>
      </c>
      <c r="B57" s="5" t="s">
        <v>15</v>
      </c>
      <c r="C57" s="5" t="s">
        <v>15</v>
      </c>
      <c r="D57" s="13">
        <v>6800</v>
      </c>
      <c r="E57" s="5" t="s">
        <v>15</v>
      </c>
      <c r="F57" s="5" t="s">
        <v>15</v>
      </c>
      <c r="G57" s="7">
        <f t="shared" si="1"/>
        <v>27.197904975682754</v>
      </c>
      <c r="H57" s="8">
        <f t="shared" si="0"/>
        <v>6800</v>
      </c>
      <c r="I57" s="9">
        <f t="shared" si="2"/>
        <v>27.197904975682754</v>
      </c>
      <c r="J57" s="9"/>
      <c r="L57" s="5" t="s">
        <v>15</v>
      </c>
      <c r="M57" s="5" t="s">
        <v>15</v>
      </c>
      <c r="N57" s="5"/>
      <c r="O57" s="5" t="s">
        <v>15</v>
      </c>
      <c r="P57" s="5" t="s">
        <v>15</v>
      </c>
      <c r="Q57" s="5" t="s">
        <v>15</v>
      </c>
      <c r="R57" s="5" t="s">
        <v>15</v>
      </c>
    </row>
    <row r="58" spans="1:18" x14ac:dyDescent="0.3">
      <c r="A58" s="2">
        <v>1938</v>
      </c>
      <c r="B58" s="5" t="s">
        <v>15</v>
      </c>
      <c r="C58" s="5" t="s">
        <v>15</v>
      </c>
      <c r="D58" s="13">
        <v>7281</v>
      </c>
      <c r="E58" s="5" t="s">
        <v>15</v>
      </c>
      <c r="F58" s="5" t="s">
        <v>15</v>
      </c>
      <c r="G58" s="7">
        <f t="shared" si="1"/>
        <v>7.0735294117647118</v>
      </c>
      <c r="H58" s="8">
        <f t="shared" si="0"/>
        <v>7281</v>
      </c>
      <c r="I58" s="9">
        <f t="shared" si="2"/>
        <v>7.0735294117647118</v>
      </c>
      <c r="J58" s="9"/>
      <c r="L58" s="5" t="s">
        <v>15</v>
      </c>
      <c r="M58" s="5" t="s">
        <v>15</v>
      </c>
      <c r="N58" s="5"/>
      <c r="O58" s="5" t="s">
        <v>15</v>
      </c>
      <c r="P58" s="5" t="s">
        <v>15</v>
      </c>
      <c r="Q58" s="5" t="s">
        <v>15</v>
      </c>
      <c r="R58" s="5" t="s">
        <v>15</v>
      </c>
    </row>
    <row r="59" spans="1:18" x14ac:dyDescent="0.3">
      <c r="A59" s="2">
        <v>1939</v>
      </c>
      <c r="B59" s="5" t="s">
        <v>15</v>
      </c>
      <c r="C59" s="5" t="s">
        <v>15</v>
      </c>
      <c r="D59" s="13">
        <v>7785</v>
      </c>
      <c r="E59" s="5" t="s">
        <v>15</v>
      </c>
      <c r="F59" s="5" t="s">
        <v>15</v>
      </c>
      <c r="G59" s="7">
        <f t="shared" si="1"/>
        <v>6.9221260815822028</v>
      </c>
      <c r="H59" s="8">
        <f t="shared" si="0"/>
        <v>7785</v>
      </c>
      <c r="I59" s="9">
        <f t="shared" si="2"/>
        <v>6.9221260815822028</v>
      </c>
      <c r="J59" s="9"/>
      <c r="L59" s="5" t="s">
        <v>15</v>
      </c>
      <c r="M59" s="5" t="s">
        <v>15</v>
      </c>
      <c r="N59" s="5"/>
      <c r="O59" s="5" t="s">
        <v>15</v>
      </c>
      <c r="P59" s="5" t="s">
        <v>15</v>
      </c>
      <c r="Q59" s="5" t="s">
        <v>15</v>
      </c>
      <c r="R59" s="5" t="s">
        <v>15</v>
      </c>
    </row>
    <row r="60" spans="1:18" x14ac:dyDescent="0.3">
      <c r="A60" s="2">
        <v>1940</v>
      </c>
      <c r="B60" s="5" t="s">
        <v>15</v>
      </c>
      <c r="C60" s="5" t="s">
        <v>15</v>
      </c>
      <c r="D60" s="13">
        <v>8249</v>
      </c>
      <c r="E60" s="5" t="s">
        <v>15</v>
      </c>
      <c r="F60" s="5" t="s">
        <v>15</v>
      </c>
      <c r="G60" s="7">
        <f t="shared" si="1"/>
        <v>5.9601798330122024</v>
      </c>
      <c r="H60" s="8">
        <f t="shared" si="0"/>
        <v>8249</v>
      </c>
      <c r="I60" s="9">
        <f t="shared" si="2"/>
        <v>5.9601798330122024</v>
      </c>
      <c r="J60" s="9"/>
      <c r="L60" s="5" t="s">
        <v>15</v>
      </c>
      <c r="M60" s="5" t="s">
        <v>15</v>
      </c>
      <c r="N60" s="5"/>
      <c r="O60" s="5" t="s">
        <v>15</v>
      </c>
      <c r="P60" s="5" t="s">
        <v>15</v>
      </c>
      <c r="Q60" s="5" t="s">
        <v>15</v>
      </c>
      <c r="R60" s="5" t="s">
        <v>15</v>
      </c>
    </row>
    <row r="61" spans="1:18" x14ac:dyDescent="0.3">
      <c r="A61" s="2">
        <v>1941</v>
      </c>
      <c r="B61" s="5" t="s">
        <v>15</v>
      </c>
      <c r="C61" s="5" t="s">
        <v>15</v>
      </c>
      <c r="D61" s="13">
        <v>9232</v>
      </c>
      <c r="E61" s="5" t="s">
        <v>15</v>
      </c>
      <c r="F61" s="5" t="s">
        <v>15</v>
      </c>
      <c r="G61" s="7">
        <f t="shared" si="1"/>
        <v>11.916595951024366</v>
      </c>
      <c r="H61" s="8">
        <f t="shared" si="0"/>
        <v>9232</v>
      </c>
      <c r="I61" s="9">
        <f t="shared" si="2"/>
        <v>11.916595951024366</v>
      </c>
      <c r="J61" s="9"/>
      <c r="L61" s="5" t="s">
        <v>15</v>
      </c>
      <c r="M61" s="5" t="s">
        <v>15</v>
      </c>
      <c r="N61" s="5"/>
      <c r="O61" s="5" t="s">
        <v>15</v>
      </c>
      <c r="P61" s="5" t="s">
        <v>15</v>
      </c>
      <c r="Q61" s="5" t="s">
        <v>15</v>
      </c>
      <c r="R61" s="5" t="s">
        <v>15</v>
      </c>
    </row>
    <row r="62" spans="1:18" x14ac:dyDescent="0.3">
      <c r="A62" s="2">
        <v>1942</v>
      </c>
      <c r="B62" s="5" t="s">
        <v>15</v>
      </c>
      <c r="C62" s="5" t="s">
        <v>15</v>
      </c>
      <c r="D62" s="13">
        <v>10681</v>
      </c>
      <c r="E62" s="5" t="s">
        <v>15</v>
      </c>
      <c r="F62" s="5" t="s">
        <v>15</v>
      </c>
      <c r="G62" s="7">
        <f t="shared" si="1"/>
        <v>15.695407279029471</v>
      </c>
      <c r="H62" s="8">
        <f t="shared" si="0"/>
        <v>10681</v>
      </c>
      <c r="I62" s="9">
        <f t="shared" si="2"/>
        <v>15.695407279029471</v>
      </c>
      <c r="J62" s="9"/>
      <c r="L62" s="5" t="s">
        <v>15</v>
      </c>
      <c r="M62" s="5" t="s">
        <v>15</v>
      </c>
      <c r="N62" s="5"/>
      <c r="O62" s="5" t="s">
        <v>15</v>
      </c>
      <c r="P62" s="5" t="s">
        <v>15</v>
      </c>
      <c r="Q62" s="5" t="s">
        <v>15</v>
      </c>
      <c r="R62" s="5" t="s">
        <v>15</v>
      </c>
    </row>
    <row r="63" spans="1:18" ht="15.9" customHeight="1" x14ac:dyDescent="0.3">
      <c r="A63" s="2">
        <v>1943</v>
      </c>
      <c r="B63" s="5" t="s">
        <v>15</v>
      </c>
      <c r="C63" s="5" t="s">
        <v>15</v>
      </c>
      <c r="D63" s="13">
        <v>13035</v>
      </c>
      <c r="E63" s="5" t="s">
        <v>15</v>
      </c>
      <c r="F63" s="5" t="s">
        <v>15</v>
      </c>
      <c r="G63" s="7">
        <f t="shared" si="1"/>
        <v>22.039134912461389</v>
      </c>
      <c r="H63" s="8">
        <f t="shared" si="0"/>
        <v>13035</v>
      </c>
      <c r="I63" s="9">
        <f t="shared" si="2"/>
        <v>22.039134912461389</v>
      </c>
      <c r="J63" s="9"/>
      <c r="L63" s="5" t="s">
        <v>15</v>
      </c>
      <c r="M63" s="5" t="s">
        <v>15</v>
      </c>
      <c r="N63" s="5"/>
      <c r="O63" s="5" t="s">
        <v>15</v>
      </c>
      <c r="P63" s="5" t="s">
        <v>15</v>
      </c>
      <c r="Q63" s="5" t="s">
        <v>15</v>
      </c>
      <c r="R63" s="5" t="s">
        <v>15</v>
      </c>
    </row>
    <row r="64" spans="1:18" ht="15.9" customHeight="1" x14ac:dyDescent="0.3">
      <c r="A64" s="2">
        <v>1944</v>
      </c>
      <c r="B64" s="5" t="s">
        <v>15</v>
      </c>
      <c r="C64" s="5" t="s">
        <v>15</v>
      </c>
      <c r="D64" s="13">
        <v>18801</v>
      </c>
      <c r="E64" s="5" t="s">
        <v>15</v>
      </c>
      <c r="F64" s="5" t="s">
        <v>15</v>
      </c>
      <c r="G64" s="7">
        <f t="shared" si="1"/>
        <v>44.234752589182968</v>
      </c>
      <c r="H64" s="8">
        <f t="shared" si="0"/>
        <v>18801</v>
      </c>
      <c r="I64" s="9">
        <f t="shared" si="2"/>
        <v>44.234752589182968</v>
      </c>
      <c r="J64" s="9"/>
      <c r="L64" s="5" t="s">
        <v>15</v>
      </c>
      <c r="M64" s="5" t="s">
        <v>15</v>
      </c>
      <c r="N64" s="5"/>
      <c r="O64" s="5" t="s">
        <v>15</v>
      </c>
      <c r="P64" s="5" t="s">
        <v>15</v>
      </c>
      <c r="Q64" s="5" t="s">
        <v>15</v>
      </c>
      <c r="R64" s="5" t="s">
        <v>15</v>
      </c>
    </row>
    <row r="65" spans="1:18" x14ac:dyDescent="0.3">
      <c r="A65" s="2">
        <v>1945</v>
      </c>
      <c r="B65" s="5" t="s">
        <v>15</v>
      </c>
      <c r="C65" s="5" t="s">
        <v>15</v>
      </c>
      <c r="D65" s="13">
        <v>20566</v>
      </c>
      <c r="E65" s="5" t="s">
        <v>15</v>
      </c>
      <c r="F65" s="5" t="s">
        <v>15</v>
      </c>
      <c r="G65" s="7">
        <f t="shared" si="1"/>
        <v>9.3877985213552506</v>
      </c>
      <c r="H65" s="8">
        <f t="shared" si="0"/>
        <v>20566</v>
      </c>
      <c r="I65" s="9">
        <f t="shared" si="2"/>
        <v>9.3877985213552506</v>
      </c>
      <c r="J65" s="9"/>
      <c r="L65" s="5" t="s">
        <v>15</v>
      </c>
      <c r="M65" s="5" t="s">
        <v>15</v>
      </c>
      <c r="N65" s="5"/>
      <c r="O65" s="5" t="s">
        <v>15</v>
      </c>
      <c r="P65" s="5" t="s">
        <v>15</v>
      </c>
      <c r="Q65" s="5" t="s">
        <v>15</v>
      </c>
      <c r="R65" s="5" t="s">
        <v>15</v>
      </c>
    </row>
    <row r="66" spans="1:18" x14ac:dyDescent="0.3">
      <c r="A66" s="2">
        <v>1946</v>
      </c>
      <c r="B66" s="5" t="s">
        <v>15</v>
      </c>
      <c r="C66" s="5" t="s">
        <v>15</v>
      </c>
      <c r="D66" s="13">
        <v>27930</v>
      </c>
      <c r="E66" s="5" t="s">
        <v>15</v>
      </c>
      <c r="F66" s="5" t="s">
        <v>15</v>
      </c>
      <c r="G66" s="7">
        <f t="shared" si="1"/>
        <v>35.806671204901285</v>
      </c>
      <c r="H66" s="8">
        <f t="shared" si="0"/>
        <v>27930</v>
      </c>
      <c r="I66" s="9">
        <f t="shared" si="2"/>
        <v>35.806671204901285</v>
      </c>
      <c r="J66" s="9"/>
      <c r="L66" s="5" t="s">
        <v>15</v>
      </c>
      <c r="M66" s="5" t="s">
        <v>15</v>
      </c>
      <c r="N66" s="5"/>
      <c r="O66" s="5" t="s">
        <v>15</v>
      </c>
      <c r="P66" s="5" t="s">
        <v>15</v>
      </c>
      <c r="Q66" s="5" t="s">
        <v>15</v>
      </c>
      <c r="R66" s="5" t="s">
        <v>15</v>
      </c>
    </row>
    <row r="67" spans="1:18" x14ac:dyDescent="0.3">
      <c r="A67" s="2">
        <v>1947</v>
      </c>
      <c r="B67" s="5" t="s">
        <v>15</v>
      </c>
      <c r="C67" s="5" t="s">
        <v>15</v>
      </c>
      <c r="D67" s="13">
        <v>31023</v>
      </c>
      <c r="E67" s="5" t="s">
        <v>15</v>
      </c>
      <c r="F67" s="5" t="s">
        <v>15</v>
      </c>
      <c r="G67" s="7">
        <f t="shared" si="1"/>
        <v>11.074113856068735</v>
      </c>
      <c r="H67" s="8">
        <f t="shared" si="0"/>
        <v>31023</v>
      </c>
      <c r="I67" s="9">
        <f t="shared" si="2"/>
        <v>11.074113856068735</v>
      </c>
      <c r="J67" s="9"/>
      <c r="L67" s="5" t="s">
        <v>15</v>
      </c>
      <c r="M67" s="5" t="s">
        <v>15</v>
      </c>
      <c r="N67" s="5"/>
      <c r="O67" s="5" t="s">
        <v>15</v>
      </c>
      <c r="P67" s="5" t="s">
        <v>15</v>
      </c>
      <c r="Q67" s="5" t="s">
        <v>15</v>
      </c>
      <c r="R67" s="5" t="s">
        <v>15</v>
      </c>
    </row>
    <row r="68" spans="1:18" x14ac:dyDescent="0.3">
      <c r="A68" s="2">
        <v>1948</v>
      </c>
      <c r="B68" s="5" t="s">
        <v>15</v>
      </c>
      <c r="C68" s="5" t="s">
        <v>15</v>
      </c>
      <c r="D68" s="13">
        <v>33101</v>
      </c>
      <c r="E68" s="5" t="s">
        <v>15</v>
      </c>
      <c r="F68" s="5" t="s">
        <v>15</v>
      </c>
      <c r="G68" s="7">
        <f t="shared" si="1"/>
        <v>6.6982561325468204</v>
      </c>
      <c r="H68" s="8">
        <f t="shared" si="0"/>
        <v>33101</v>
      </c>
      <c r="I68" s="9">
        <f t="shared" si="2"/>
        <v>6.6982561325468204</v>
      </c>
      <c r="J68" s="9"/>
      <c r="L68" s="5" t="s">
        <v>15</v>
      </c>
      <c r="M68" s="5" t="s">
        <v>15</v>
      </c>
      <c r="N68" s="5"/>
      <c r="O68" s="5" t="s">
        <v>15</v>
      </c>
      <c r="P68" s="5" t="s">
        <v>15</v>
      </c>
      <c r="Q68" s="5" t="s">
        <v>15</v>
      </c>
      <c r="R68" s="5" t="s">
        <v>15</v>
      </c>
    </row>
    <row r="69" spans="1:18" x14ac:dyDescent="0.3">
      <c r="A69" s="2">
        <v>1949</v>
      </c>
      <c r="B69" s="5" t="s">
        <v>15</v>
      </c>
      <c r="C69" s="5" t="s">
        <v>15</v>
      </c>
      <c r="D69" s="13">
        <v>36412</v>
      </c>
      <c r="E69" s="5" t="s">
        <v>15</v>
      </c>
      <c r="F69" s="5" t="s">
        <v>15</v>
      </c>
      <c r="G69" s="7">
        <f t="shared" si="1"/>
        <v>10.002718951089085</v>
      </c>
      <c r="H69" s="8">
        <f t="shared" si="0"/>
        <v>36412</v>
      </c>
      <c r="I69" s="9">
        <f t="shared" si="2"/>
        <v>10.002718951089085</v>
      </c>
      <c r="J69" s="9"/>
      <c r="L69" s="5" t="s">
        <v>15</v>
      </c>
      <c r="M69" s="5" t="s">
        <v>15</v>
      </c>
      <c r="N69" s="5"/>
      <c r="O69" s="5" t="s">
        <v>15</v>
      </c>
      <c r="P69" s="5" t="s">
        <v>15</v>
      </c>
      <c r="Q69" s="5" t="s">
        <v>15</v>
      </c>
      <c r="R69" s="5" t="s">
        <v>15</v>
      </c>
    </row>
    <row r="70" spans="1:18" x14ac:dyDescent="0.3">
      <c r="A70" s="2">
        <v>1950</v>
      </c>
      <c r="B70" s="5" t="s">
        <v>15</v>
      </c>
      <c r="C70" s="5" t="s">
        <v>15</v>
      </c>
      <c r="D70" s="13">
        <v>42163</v>
      </c>
      <c r="E70" s="5" t="s">
        <v>15</v>
      </c>
      <c r="F70" s="5" t="s">
        <v>15</v>
      </c>
      <c r="G70" s="7">
        <f t="shared" si="1"/>
        <v>15.794243655937601</v>
      </c>
      <c r="H70" s="8">
        <f t="shared" si="0"/>
        <v>42163</v>
      </c>
      <c r="I70" s="9">
        <f t="shared" si="2"/>
        <v>15.794243655937601</v>
      </c>
      <c r="J70" s="9"/>
      <c r="L70" s="5" t="s">
        <v>15</v>
      </c>
      <c r="M70" s="5" t="s">
        <v>15</v>
      </c>
      <c r="N70" s="5"/>
      <c r="O70" s="5" t="s">
        <v>15</v>
      </c>
      <c r="P70" s="5" t="s">
        <v>15</v>
      </c>
      <c r="Q70" s="5" t="s">
        <v>15</v>
      </c>
      <c r="R70" s="5" t="s">
        <v>15</v>
      </c>
    </row>
    <row r="71" spans="1:18" x14ac:dyDescent="0.3">
      <c r="A71" s="2">
        <v>1951</v>
      </c>
      <c r="B71" s="5" t="s">
        <v>15</v>
      </c>
      <c r="C71" s="5" t="s">
        <v>15</v>
      </c>
      <c r="D71" s="13">
        <v>54375</v>
      </c>
      <c r="E71" s="5" t="s">
        <v>15</v>
      </c>
      <c r="F71" s="5" t="s">
        <v>15</v>
      </c>
      <c r="G71" s="7">
        <f t="shared" si="1"/>
        <v>28.963783411996303</v>
      </c>
      <c r="H71" s="8">
        <f t="shared" si="0"/>
        <v>54375</v>
      </c>
      <c r="I71" s="9">
        <f t="shared" si="2"/>
        <v>28.963783411996303</v>
      </c>
      <c r="J71" s="9"/>
      <c r="L71" s="5" t="s">
        <v>15</v>
      </c>
      <c r="M71" s="5" t="s">
        <v>15</v>
      </c>
      <c r="N71" s="5"/>
      <c r="O71" s="5" t="s">
        <v>15</v>
      </c>
      <c r="P71" s="5" t="s">
        <v>15</v>
      </c>
      <c r="Q71" s="5" t="s">
        <v>15</v>
      </c>
      <c r="R71" s="5" t="s">
        <v>15</v>
      </c>
    </row>
    <row r="72" spans="1:18" x14ac:dyDescent="0.3">
      <c r="A72" s="2">
        <v>1952</v>
      </c>
      <c r="B72" s="5" t="s">
        <v>15</v>
      </c>
      <c r="C72" s="5" t="s">
        <v>15</v>
      </c>
      <c r="D72" s="13">
        <v>60993</v>
      </c>
      <c r="E72" s="5" t="s">
        <v>15</v>
      </c>
      <c r="F72" s="5" t="s">
        <v>15</v>
      </c>
      <c r="G72" s="7">
        <f t="shared" si="1"/>
        <v>12.171034482758625</v>
      </c>
      <c r="H72" s="8">
        <f t="shared" si="0"/>
        <v>60993</v>
      </c>
      <c r="I72" s="9">
        <f t="shared" si="2"/>
        <v>12.171034482758625</v>
      </c>
      <c r="J72" s="9"/>
      <c r="L72" s="5" t="s">
        <v>15</v>
      </c>
      <c r="M72" s="5" t="s">
        <v>15</v>
      </c>
      <c r="N72" s="5"/>
      <c r="O72" s="5" t="s">
        <v>15</v>
      </c>
      <c r="P72" s="5" t="s">
        <v>15</v>
      </c>
      <c r="Q72" s="5" t="s">
        <v>15</v>
      </c>
      <c r="R72" s="5" t="s">
        <v>15</v>
      </c>
    </row>
    <row r="73" spans="1:18" x14ac:dyDescent="0.3">
      <c r="A73" s="2">
        <v>1953</v>
      </c>
      <c r="B73" s="5" t="s">
        <v>15</v>
      </c>
      <c r="C73" s="5" t="s">
        <v>15</v>
      </c>
      <c r="D73" s="13">
        <v>60664</v>
      </c>
      <c r="E73" s="5" t="s">
        <v>15</v>
      </c>
      <c r="F73" s="5" t="s">
        <v>15</v>
      </c>
      <c r="G73" s="7">
        <f t="shared" si="1"/>
        <v>-0.53940616136277653</v>
      </c>
      <c r="H73" s="8">
        <f t="shared" si="0"/>
        <v>60664</v>
      </c>
      <c r="I73" s="9">
        <f t="shared" si="2"/>
        <v>-0.53940616136277653</v>
      </c>
      <c r="J73" s="9"/>
      <c r="L73" s="5" t="s">
        <v>15</v>
      </c>
      <c r="M73" s="5" t="s">
        <v>15</v>
      </c>
      <c r="N73" s="5"/>
      <c r="O73" s="5" t="s">
        <v>15</v>
      </c>
      <c r="P73" s="5" t="s">
        <v>15</v>
      </c>
      <c r="Q73" s="5" t="s">
        <v>15</v>
      </c>
      <c r="R73" s="5" t="s">
        <v>15</v>
      </c>
    </row>
    <row r="74" spans="1:18" x14ac:dyDescent="0.3">
      <c r="A74" s="2">
        <v>1954</v>
      </c>
      <c r="B74" s="5" t="s">
        <v>15</v>
      </c>
      <c r="C74" s="5" t="s">
        <v>15</v>
      </c>
      <c r="D74" s="13">
        <v>73936</v>
      </c>
      <c r="E74" s="5" t="s">
        <v>15</v>
      </c>
      <c r="F74" s="5" t="s">
        <v>15</v>
      </c>
      <c r="G74" s="7">
        <f t="shared" si="1"/>
        <v>21.87788474218646</v>
      </c>
      <c r="H74" s="8">
        <f t="shared" si="0"/>
        <v>73936</v>
      </c>
      <c r="I74" s="9">
        <f t="shared" si="2"/>
        <v>21.87788474218646</v>
      </c>
      <c r="J74" s="9"/>
      <c r="L74" s="5" t="s">
        <v>15</v>
      </c>
      <c r="M74" s="5" t="s">
        <v>15</v>
      </c>
      <c r="N74" s="5"/>
      <c r="O74" s="5" t="s">
        <v>15</v>
      </c>
      <c r="P74" s="5" t="s">
        <v>15</v>
      </c>
      <c r="Q74" s="5" t="s">
        <v>15</v>
      </c>
      <c r="R74" s="5" t="s">
        <v>15</v>
      </c>
    </row>
    <row r="75" spans="1:18" x14ac:dyDescent="0.3">
      <c r="A75" s="2">
        <v>1955</v>
      </c>
      <c r="B75" s="5" t="s">
        <v>15</v>
      </c>
      <c r="C75" s="5" t="s">
        <v>15</v>
      </c>
      <c r="D75" s="13">
        <v>90053</v>
      </c>
      <c r="E75" s="5" t="s">
        <v>15</v>
      </c>
      <c r="F75" s="5" t="s">
        <v>15</v>
      </c>
      <c r="G75" s="7">
        <f t="shared" si="1"/>
        <v>21.798582557887912</v>
      </c>
      <c r="H75" s="8">
        <f t="shared" si="0"/>
        <v>90053</v>
      </c>
      <c r="I75" s="9">
        <f t="shared" si="2"/>
        <v>21.798582557887912</v>
      </c>
      <c r="J75" s="9"/>
      <c r="L75" s="5" t="s">
        <v>15</v>
      </c>
      <c r="M75" s="5" t="s">
        <v>15</v>
      </c>
      <c r="N75" s="5"/>
      <c r="O75" s="5" t="s">
        <v>15</v>
      </c>
      <c r="P75" s="5" t="s">
        <v>15</v>
      </c>
      <c r="Q75" s="5" t="s">
        <v>15</v>
      </c>
      <c r="R75" s="5" t="s">
        <v>15</v>
      </c>
    </row>
    <row r="76" spans="1:18" x14ac:dyDescent="0.3">
      <c r="A76" s="2">
        <v>1956</v>
      </c>
      <c r="B76" s="5" t="s">
        <v>15</v>
      </c>
      <c r="C76" s="5" t="s">
        <v>15</v>
      </c>
      <c r="D76" s="13">
        <v>102920</v>
      </c>
      <c r="E76" s="5" t="s">
        <v>15</v>
      </c>
      <c r="F76" s="5" t="s">
        <v>15</v>
      </c>
      <c r="G76" s="7">
        <f t="shared" si="1"/>
        <v>14.28825247354335</v>
      </c>
      <c r="H76" s="8">
        <f t="shared" si="0"/>
        <v>102920</v>
      </c>
      <c r="I76" s="9">
        <f t="shared" si="2"/>
        <v>14.28825247354335</v>
      </c>
      <c r="J76" s="9"/>
      <c r="L76" s="5" t="s">
        <v>15</v>
      </c>
      <c r="M76" s="5" t="s">
        <v>15</v>
      </c>
      <c r="N76" s="5"/>
      <c r="O76" s="5" t="s">
        <v>15</v>
      </c>
      <c r="P76" s="5" t="s">
        <v>15</v>
      </c>
      <c r="Q76" s="5" t="s">
        <v>15</v>
      </c>
      <c r="R76" s="5" t="s">
        <v>15</v>
      </c>
    </row>
    <row r="77" spans="1:18" x14ac:dyDescent="0.3">
      <c r="A77" s="2">
        <v>1957</v>
      </c>
      <c r="B77" s="5" t="s">
        <v>15</v>
      </c>
      <c r="C77" s="5" t="s">
        <v>15</v>
      </c>
      <c r="D77" s="13">
        <v>118206</v>
      </c>
      <c r="E77" s="5" t="s">
        <v>15</v>
      </c>
      <c r="F77" s="5" t="s">
        <v>15</v>
      </c>
      <c r="G77" s="7">
        <f t="shared" si="1"/>
        <v>14.852312475709283</v>
      </c>
      <c r="H77" s="8">
        <f t="shared" si="0"/>
        <v>118206</v>
      </c>
      <c r="I77" s="9">
        <f t="shared" si="2"/>
        <v>14.852312475709283</v>
      </c>
      <c r="J77" s="9"/>
      <c r="L77" s="5" t="s">
        <v>15</v>
      </c>
      <c r="M77" s="5" t="s">
        <v>15</v>
      </c>
      <c r="N77" s="5"/>
      <c r="O77" s="5" t="s">
        <v>15</v>
      </c>
      <c r="P77" s="5" t="s">
        <v>15</v>
      </c>
      <c r="Q77" s="5" t="s">
        <v>15</v>
      </c>
      <c r="R77" s="5" t="s">
        <v>15</v>
      </c>
    </row>
    <row r="78" spans="1:18" x14ac:dyDescent="0.3">
      <c r="A78" s="2">
        <v>1958</v>
      </c>
      <c r="B78" s="5" t="s">
        <v>15</v>
      </c>
      <c r="C78" s="5" t="s">
        <v>15</v>
      </c>
      <c r="D78" s="13">
        <v>131377</v>
      </c>
      <c r="E78" s="5" t="s">
        <v>15</v>
      </c>
      <c r="F78" s="5" t="s">
        <v>15</v>
      </c>
      <c r="G78" s="7">
        <f t="shared" si="1"/>
        <v>11.142412398693802</v>
      </c>
      <c r="H78" s="8">
        <f t="shared" si="0"/>
        <v>131377</v>
      </c>
      <c r="I78" s="9">
        <f t="shared" si="2"/>
        <v>11.142412398693802</v>
      </c>
      <c r="J78" s="9"/>
      <c r="L78" s="5" t="s">
        <v>15</v>
      </c>
      <c r="M78" s="5" t="s">
        <v>15</v>
      </c>
      <c r="N78" s="5"/>
      <c r="O78" s="5" t="s">
        <v>15</v>
      </c>
      <c r="P78" s="5" t="s">
        <v>15</v>
      </c>
      <c r="Q78" s="5" t="s">
        <v>15</v>
      </c>
      <c r="R78" s="5" t="s">
        <v>15</v>
      </c>
    </row>
    <row r="79" spans="1:18" x14ac:dyDescent="0.3">
      <c r="A79" s="2">
        <v>1959</v>
      </c>
      <c r="B79" s="5" t="s">
        <v>15</v>
      </c>
      <c r="C79" s="5" t="s">
        <v>15</v>
      </c>
      <c r="D79" s="13">
        <v>140772</v>
      </c>
      <c r="E79" s="5" t="s">
        <v>15</v>
      </c>
      <c r="F79" s="5" t="s">
        <v>15</v>
      </c>
      <c r="G79" s="7">
        <f t="shared" si="1"/>
        <v>7.1511756243482605</v>
      </c>
      <c r="H79" s="8">
        <f t="shared" ref="H79:H89" si="3">D79</f>
        <v>140772</v>
      </c>
      <c r="I79" s="9">
        <f t="shared" si="2"/>
        <v>7.1511756243482605</v>
      </c>
      <c r="J79" s="9"/>
      <c r="L79" s="5" t="s">
        <v>15</v>
      </c>
      <c r="M79" s="5" t="s">
        <v>15</v>
      </c>
      <c r="N79" s="5"/>
      <c r="O79" s="5" t="s">
        <v>15</v>
      </c>
      <c r="P79" s="5" t="s">
        <v>15</v>
      </c>
      <c r="Q79" s="5" t="s">
        <v>15</v>
      </c>
      <c r="R79" s="5" t="s">
        <v>15</v>
      </c>
    </row>
    <row r="80" spans="1:18" x14ac:dyDescent="0.3">
      <c r="A80" s="2">
        <v>1960</v>
      </c>
      <c r="B80" s="5" t="s">
        <v>15</v>
      </c>
      <c r="C80" s="5" t="s">
        <v>15</v>
      </c>
      <c r="D80" s="13">
        <v>159703</v>
      </c>
      <c r="E80" s="5" t="s">
        <v>15</v>
      </c>
      <c r="F80" s="5" t="s">
        <v>15</v>
      </c>
      <c r="G80" s="7">
        <f t="shared" ref="G80:G90" si="4">((D80/D79)-1)*100</f>
        <v>13.44798681555992</v>
      </c>
      <c r="H80" s="8">
        <f t="shared" si="3"/>
        <v>159703</v>
      </c>
      <c r="I80" s="9">
        <f t="shared" ref="I80:I127" si="5">((H80/H79)-1)*100</f>
        <v>13.44798681555992</v>
      </c>
      <c r="J80" s="9"/>
      <c r="L80" s="5" t="s">
        <v>15</v>
      </c>
      <c r="M80" s="5" t="s">
        <v>15</v>
      </c>
      <c r="N80" s="5"/>
      <c r="O80" s="5" t="s">
        <v>15</v>
      </c>
      <c r="P80" s="5" t="s">
        <v>15</v>
      </c>
      <c r="Q80" s="5" t="s">
        <v>15</v>
      </c>
      <c r="R80" s="5" t="s">
        <v>15</v>
      </c>
    </row>
    <row r="81" spans="1:18" x14ac:dyDescent="0.3">
      <c r="A81" s="2">
        <v>1961</v>
      </c>
      <c r="B81" s="5" t="s">
        <v>15</v>
      </c>
      <c r="C81" s="5" t="s">
        <v>15</v>
      </c>
      <c r="D81" s="13">
        <v>173236</v>
      </c>
      <c r="E81" s="5" t="s">
        <v>15</v>
      </c>
      <c r="F81" s="5" t="s">
        <v>15</v>
      </c>
      <c r="G81" s="7">
        <f t="shared" si="4"/>
        <v>8.4738545925874931</v>
      </c>
      <c r="H81" s="8">
        <f t="shared" si="3"/>
        <v>173236</v>
      </c>
      <c r="I81" s="9">
        <f t="shared" si="5"/>
        <v>8.4738545925874931</v>
      </c>
      <c r="J81" s="9"/>
      <c r="L81" s="5" t="s">
        <v>15</v>
      </c>
      <c r="M81" s="5" t="s">
        <v>15</v>
      </c>
      <c r="N81" s="5"/>
      <c r="O81" s="5" t="s">
        <v>15</v>
      </c>
      <c r="P81" s="5" t="s">
        <v>15</v>
      </c>
      <c r="Q81" s="5" t="s">
        <v>15</v>
      </c>
      <c r="R81" s="5" t="s">
        <v>15</v>
      </c>
    </row>
    <row r="82" spans="1:18" x14ac:dyDescent="0.3">
      <c r="A82" s="2">
        <v>1962</v>
      </c>
      <c r="B82" s="5" t="s">
        <v>15</v>
      </c>
      <c r="C82" s="5" t="s">
        <v>15</v>
      </c>
      <c r="D82" s="13">
        <v>186781</v>
      </c>
      <c r="E82" s="5" t="s">
        <v>15</v>
      </c>
      <c r="F82" s="5" t="s">
        <v>15</v>
      </c>
      <c r="G82" s="7">
        <f t="shared" si="4"/>
        <v>7.8188136415063836</v>
      </c>
      <c r="H82" s="8">
        <f t="shared" si="3"/>
        <v>186781</v>
      </c>
      <c r="I82" s="9">
        <f t="shared" si="5"/>
        <v>7.8188136415063836</v>
      </c>
      <c r="J82" s="9"/>
      <c r="L82" s="5" t="s">
        <v>15</v>
      </c>
      <c r="M82" s="5" t="s">
        <v>15</v>
      </c>
      <c r="N82" s="5"/>
      <c r="O82" s="5" t="s">
        <v>15</v>
      </c>
      <c r="P82" s="5" t="s">
        <v>15</v>
      </c>
      <c r="Q82" s="5" t="s">
        <v>15</v>
      </c>
      <c r="R82" s="5" t="s">
        <v>15</v>
      </c>
    </row>
    <row r="83" spans="1:18" x14ac:dyDescent="0.3">
      <c r="A83" s="2">
        <v>1963</v>
      </c>
      <c r="B83" s="5" t="s">
        <v>15</v>
      </c>
      <c r="C83" s="5" t="s">
        <v>15</v>
      </c>
      <c r="D83" s="13">
        <v>207952</v>
      </c>
      <c r="E83" s="5" t="s">
        <v>15</v>
      </c>
      <c r="F83" s="5" t="s">
        <v>15</v>
      </c>
      <c r="G83" s="7">
        <f t="shared" si="4"/>
        <v>11.334664660752436</v>
      </c>
      <c r="H83" s="8">
        <f t="shared" si="3"/>
        <v>207952</v>
      </c>
      <c r="I83" s="9">
        <f t="shared" si="5"/>
        <v>11.334664660752436</v>
      </c>
      <c r="J83" s="9"/>
      <c r="L83" s="5" t="s">
        <v>15</v>
      </c>
      <c r="M83" s="5" t="s">
        <v>15</v>
      </c>
      <c r="N83" s="5"/>
      <c r="O83" s="5" t="s">
        <v>15</v>
      </c>
      <c r="P83" s="5" t="s">
        <v>15</v>
      </c>
      <c r="Q83" s="5" t="s">
        <v>15</v>
      </c>
      <c r="R83" s="5" t="s">
        <v>15</v>
      </c>
    </row>
    <row r="84" spans="1:18" x14ac:dyDescent="0.3">
      <c r="A84" s="2">
        <v>1964</v>
      </c>
      <c r="B84" s="5" t="s">
        <v>15</v>
      </c>
      <c r="C84" s="5" t="s">
        <v>15</v>
      </c>
      <c r="D84" s="13">
        <v>245501</v>
      </c>
      <c r="E84" s="5" t="s">
        <v>15</v>
      </c>
      <c r="F84" s="5" t="s">
        <v>15</v>
      </c>
      <c r="G84" s="7">
        <f t="shared" si="4"/>
        <v>18.056570747095478</v>
      </c>
      <c r="H84" s="8">
        <f t="shared" si="3"/>
        <v>245501</v>
      </c>
      <c r="I84" s="9">
        <f t="shared" si="5"/>
        <v>18.056570747095478</v>
      </c>
      <c r="J84" s="9"/>
      <c r="L84" s="5" t="s">
        <v>15</v>
      </c>
      <c r="M84" s="5" t="s">
        <v>15</v>
      </c>
      <c r="N84" s="5"/>
      <c r="O84" s="5" t="s">
        <v>15</v>
      </c>
      <c r="P84" s="5" t="s">
        <v>15</v>
      </c>
      <c r="Q84" s="5" t="s">
        <v>15</v>
      </c>
      <c r="R84" s="5" t="s">
        <v>15</v>
      </c>
    </row>
    <row r="85" spans="1:18" x14ac:dyDescent="0.3">
      <c r="A85" s="2">
        <v>1965</v>
      </c>
      <c r="B85" s="5" t="s">
        <v>15</v>
      </c>
      <c r="C85" s="5" t="s">
        <v>15</v>
      </c>
      <c r="D85" s="13">
        <v>267420</v>
      </c>
      <c r="E85" s="5" t="s">
        <v>15</v>
      </c>
      <c r="F85" s="5" t="s">
        <v>15</v>
      </c>
      <c r="G85" s="7">
        <f t="shared" si="4"/>
        <v>8.9282732045897983</v>
      </c>
      <c r="H85" s="8">
        <f t="shared" si="3"/>
        <v>267420</v>
      </c>
      <c r="I85" s="9">
        <f t="shared" si="5"/>
        <v>8.9282732045897983</v>
      </c>
      <c r="J85" s="9"/>
      <c r="L85" s="5" t="s">
        <v>15</v>
      </c>
      <c r="M85" s="5" t="s">
        <v>15</v>
      </c>
      <c r="N85" s="5"/>
      <c r="O85" s="5" t="s">
        <v>15</v>
      </c>
      <c r="P85" s="5" t="s">
        <v>15</v>
      </c>
      <c r="Q85" s="5" t="s">
        <v>15</v>
      </c>
      <c r="R85" s="5" t="s">
        <v>15</v>
      </c>
    </row>
    <row r="86" spans="1:18" x14ac:dyDescent="0.3">
      <c r="A86" s="2">
        <v>1966</v>
      </c>
      <c r="B86" s="5" t="s">
        <v>15</v>
      </c>
      <c r="C86" s="5" t="s">
        <v>15</v>
      </c>
      <c r="D86" s="13">
        <v>297196</v>
      </c>
      <c r="E86" s="5" t="s">
        <v>15</v>
      </c>
      <c r="F86" s="5" t="s">
        <v>15</v>
      </c>
      <c r="G86" s="7">
        <f t="shared" si="4"/>
        <v>11.134544910627486</v>
      </c>
      <c r="H86" s="8">
        <f t="shared" si="3"/>
        <v>297196</v>
      </c>
      <c r="I86" s="9">
        <f t="shared" si="5"/>
        <v>11.134544910627486</v>
      </c>
      <c r="J86" s="9"/>
      <c r="L86" s="5" t="s">
        <v>15</v>
      </c>
      <c r="M86" s="5" t="s">
        <v>15</v>
      </c>
      <c r="N86" s="5"/>
      <c r="O86" s="5" t="s">
        <v>15</v>
      </c>
      <c r="P86" s="5" t="s">
        <v>15</v>
      </c>
      <c r="Q86" s="5" t="s">
        <v>15</v>
      </c>
      <c r="R86" s="5" t="s">
        <v>15</v>
      </c>
    </row>
    <row r="87" spans="1:18" x14ac:dyDescent="0.3">
      <c r="A87" s="2">
        <v>1967</v>
      </c>
      <c r="B87" s="5" t="s">
        <v>15</v>
      </c>
      <c r="C87" s="5" t="s">
        <v>15</v>
      </c>
      <c r="D87" s="13">
        <v>325025</v>
      </c>
      <c r="E87" s="5" t="s">
        <v>15</v>
      </c>
      <c r="F87" s="5" t="s">
        <v>15</v>
      </c>
      <c r="G87" s="7">
        <f t="shared" si="4"/>
        <v>9.3638541568527245</v>
      </c>
      <c r="H87" s="8">
        <f t="shared" si="3"/>
        <v>325025</v>
      </c>
      <c r="I87" s="9">
        <f t="shared" si="5"/>
        <v>9.3638541568527245</v>
      </c>
      <c r="J87" s="9"/>
      <c r="L87" s="5" t="s">
        <v>15</v>
      </c>
      <c r="M87" s="5" t="s">
        <v>15</v>
      </c>
      <c r="N87" s="5"/>
      <c r="O87" s="5" t="s">
        <v>15</v>
      </c>
      <c r="P87" s="5" t="s">
        <v>15</v>
      </c>
      <c r="Q87" s="5" t="s">
        <v>15</v>
      </c>
      <c r="R87" s="5" t="s">
        <v>15</v>
      </c>
    </row>
    <row r="88" spans="1:18" x14ac:dyDescent="0.3">
      <c r="A88" s="2">
        <v>1968</v>
      </c>
      <c r="B88" s="5" t="s">
        <v>15</v>
      </c>
      <c r="C88" s="5" t="s">
        <v>15</v>
      </c>
      <c r="D88" s="13">
        <v>359858</v>
      </c>
      <c r="E88" s="5" t="s">
        <v>15</v>
      </c>
      <c r="F88" s="5" t="s">
        <v>15</v>
      </c>
      <c r="G88" s="7">
        <f t="shared" si="4"/>
        <v>10.717021767556334</v>
      </c>
      <c r="H88" s="8">
        <f t="shared" si="3"/>
        <v>359858</v>
      </c>
      <c r="I88" s="9">
        <f t="shared" si="5"/>
        <v>10.717021767556334</v>
      </c>
      <c r="J88" s="9"/>
      <c r="L88" s="5" t="s">
        <v>15</v>
      </c>
      <c r="M88" s="5" t="s">
        <v>15</v>
      </c>
      <c r="N88" s="5"/>
      <c r="O88" s="5" t="s">
        <v>15</v>
      </c>
      <c r="P88" s="5" t="s">
        <v>15</v>
      </c>
      <c r="Q88" s="5" t="s">
        <v>15</v>
      </c>
      <c r="R88" s="5" t="s">
        <v>15</v>
      </c>
    </row>
    <row r="89" spans="1:18" x14ac:dyDescent="0.3">
      <c r="A89" s="2">
        <v>1969</v>
      </c>
      <c r="B89" s="5" t="s">
        <v>15</v>
      </c>
      <c r="C89" s="5" t="s">
        <v>15</v>
      </c>
      <c r="D89" s="13">
        <v>397796</v>
      </c>
      <c r="E89" s="5" t="s">
        <v>15</v>
      </c>
      <c r="F89" s="5" t="s">
        <v>15</v>
      </c>
      <c r="G89" s="7">
        <f t="shared" si="4"/>
        <v>10.542491760638928</v>
      </c>
      <c r="H89" s="8">
        <f t="shared" si="3"/>
        <v>397796</v>
      </c>
      <c r="I89" s="9">
        <f t="shared" si="5"/>
        <v>10.542491760638928</v>
      </c>
      <c r="J89" s="9"/>
      <c r="L89" s="5" t="s">
        <v>15</v>
      </c>
      <c r="M89" s="5" t="s">
        <v>15</v>
      </c>
      <c r="N89" s="5"/>
      <c r="O89" s="5" t="s">
        <v>15</v>
      </c>
      <c r="P89" s="5" t="s">
        <v>15</v>
      </c>
      <c r="Q89" s="5" t="s">
        <v>15</v>
      </c>
      <c r="R89" s="5" t="s">
        <v>15</v>
      </c>
    </row>
    <row r="90" spans="1:18" x14ac:dyDescent="0.3">
      <c r="A90" s="2">
        <v>1970</v>
      </c>
      <c r="B90" s="14">
        <v>444300</v>
      </c>
      <c r="C90" s="5" t="s">
        <v>15</v>
      </c>
      <c r="D90" s="13">
        <v>444271</v>
      </c>
      <c r="E90" s="5" t="s">
        <v>15</v>
      </c>
      <c r="F90" s="5" t="s">
        <v>15</v>
      </c>
      <c r="G90" s="7">
        <f t="shared" si="4"/>
        <v>11.68312401331335</v>
      </c>
      <c r="H90" s="15">
        <f t="shared" ref="H90:H99" si="6">B90</f>
        <v>444300</v>
      </c>
      <c r="I90" s="9">
        <f t="shared" si="5"/>
        <v>11.690414182143606</v>
      </c>
      <c r="J90" s="9"/>
      <c r="L90" s="5" t="s">
        <v>15</v>
      </c>
      <c r="M90" s="5" t="s">
        <v>15</v>
      </c>
      <c r="N90" s="5"/>
      <c r="O90" s="5" t="s">
        <v>15</v>
      </c>
      <c r="P90" s="5" t="s">
        <v>15</v>
      </c>
      <c r="Q90" s="5" t="s">
        <v>15</v>
      </c>
      <c r="R90" s="5" t="s">
        <v>15</v>
      </c>
    </row>
    <row r="91" spans="1:18" x14ac:dyDescent="0.3">
      <c r="A91" s="2">
        <v>1971</v>
      </c>
      <c r="B91" s="14">
        <v>490011</v>
      </c>
      <c r="C91" s="5" t="s">
        <v>15</v>
      </c>
      <c r="D91" s="5" t="s">
        <v>15</v>
      </c>
      <c r="E91" s="16">
        <f t="shared" ref="E91:F110" si="7">((B91/B90)-1)*100</f>
        <v>10.288318703578669</v>
      </c>
      <c r="F91" s="5" t="s">
        <v>15</v>
      </c>
      <c r="G91" s="5" t="s">
        <v>15</v>
      </c>
      <c r="H91" s="15">
        <f t="shared" si="6"/>
        <v>490011</v>
      </c>
      <c r="I91" s="9">
        <f t="shared" si="5"/>
        <v>10.288318703578669</v>
      </c>
      <c r="J91" s="9"/>
      <c r="L91" s="5" t="s">
        <v>15</v>
      </c>
      <c r="M91" s="5" t="s">
        <v>15</v>
      </c>
      <c r="N91" s="5"/>
      <c r="O91" s="5" t="s">
        <v>15</v>
      </c>
      <c r="P91" s="5" t="s">
        <v>15</v>
      </c>
      <c r="Q91" s="5" t="s">
        <v>15</v>
      </c>
      <c r="R91" s="5" t="s">
        <v>15</v>
      </c>
    </row>
    <row r="92" spans="1:18" x14ac:dyDescent="0.3">
      <c r="A92" s="2">
        <v>1972</v>
      </c>
      <c r="B92" s="14">
        <v>564726</v>
      </c>
      <c r="C92" s="5" t="s">
        <v>15</v>
      </c>
      <c r="D92" s="5" t="s">
        <v>15</v>
      </c>
      <c r="E92" s="16">
        <f t="shared" si="7"/>
        <v>15.247616890233084</v>
      </c>
      <c r="F92" s="5" t="s">
        <v>15</v>
      </c>
      <c r="G92" s="5" t="s">
        <v>15</v>
      </c>
      <c r="H92" s="15">
        <f t="shared" si="6"/>
        <v>564726</v>
      </c>
      <c r="I92" s="9">
        <f t="shared" si="5"/>
        <v>15.247616890233084</v>
      </c>
      <c r="J92" s="9"/>
      <c r="L92" s="5" t="s">
        <v>15</v>
      </c>
      <c r="M92" s="5" t="s">
        <v>15</v>
      </c>
      <c r="N92" s="5"/>
      <c r="O92" s="5" t="s">
        <v>15</v>
      </c>
      <c r="P92" s="5" t="s">
        <v>15</v>
      </c>
      <c r="Q92" s="5" t="s">
        <v>15</v>
      </c>
      <c r="R92" s="5" t="s">
        <v>15</v>
      </c>
    </row>
    <row r="93" spans="1:18" x14ac:dyDescent="0.3">
      <c r="A93" s="2">
        <v>1973</v>
      </c>
      <c r="B93" s="14">
        <v>690891</v>
      </c>
      <c r="C93" s="5" t="s">
        <v>15</v>
      </c>
      <c r="D93" s="5" t="s">
        <v>15</v>
      </c>
      <c r="E93" s="16">
        <f t="shared" si="7"/>
        <v>22.340922854623301</v>
      </c>
      <c r="F93" s="5" t="s">
        <v>15</v>
      </c>
      <c r="G93" s="5" t="s">
        <v>15</v>
      </c>
      <c r="H93" s="15">
        <f t="shared" si="6"/>
        <v>690891</v>
      </c>
      <c r="I93" s="9">
        <f t="shared" si="5"/>
        <v>22.340922854623301</v>
      </c>
      <c r="J93" s="9"/>
      <c r="L93" s="5" t="s">
        <v>15</v>
      </c>
      <c r="M93" s="5" t="s">
        <v>15</v>
      </c>
      <c r="N93" s="5"/>
      <c r="O93" s="5" t="s">
        <v>15</v>
      </c>
      <c r="P93" s="5" t="s">
        <v>15</v>
      </c>
      <c r="Q93" s="5" t="s">
        <v>15</v>
      </c>
      <c r="R93" s="5" t="s">
        <v>15</v>
      </c>
    </row>
    <row r="94" spans="1:18" x14ac:dyDescent="0.3">
      <c r="A94" s="2">
        <v>1974</v>
      </c>
      <c r="B94" s="14">
        <v>899707</v>
      </c>
      <c r="C94" s="5" t="s">
        <v>15</v>
      </c>
      <c r="D94" s="5" t="s">
        <v>15</v>
      </c>
      <c r="E94" s="16">
        <f t="shared" si="7"/>
        <v>30.224159816816254</v>
      </c>
      <c r="F94" s="5" t="s">
        <v>15</v>
      </c>
      <c r="G94" s="5" t="s">
        <v>15</v>
      </c>
      <c r="H94" s="15">
        <f t="shared" si="6"/>
        <v>899707</v>
      </c>
      <c r="I94" s="9">
        <f t="shared" si="5"/>
        <v>30.224159816816254</v>
      </c>
      <c r="J94" s="9"/>
      <c r="L94" s="5" t="s">
        <v>15</v>
      </c>
      <c r="M94" s="5" t="s">
        <v>15</v>
      </c>
      <c r="N94" s="5"/>
      <c r="O94" s="5" t="s">
        <v>15</v>
      </c>
      <c r="P94" s="5" t="s">
        <v>15</v>
      </c>
      <c r="Q94" s="5" t="s">
        <v>15</v>
      </c>
      <c r="R94" s="5" t="s">
        <v>15</v>
      </c>
    </row>
    <row r="95" spans="1:18" x14ac:dyDescent="0.3">
      <c r="A95" s="2">
        <v>1975</v>
      </c>
      <c r="B95" s="14">
        <v>1100050</v>
      </c>
      <c r="C95" s="5" t="s">
        <v>15</v>
      </c>
      <c r="D95" s="5" t="s">
        <v>15</v>
      </c>
      <c r="E95" s="16">
        <f t="shared" si="7"/>
        <v>22.267582668579887</v>
      </c>
      <c r="F95" s="5" t="s">
        <v>15</v>
      </c>
      <c r="G95" s="5" t="s">
        <v>15</v>
      </c>
      <c r="H95" s="15">
        <f t="shared" si="6"/>
        <v>1100050</v>
      </c>
      <c r="I95" s="9">
        <f t="shared" si="5"/>
        <v>22.267582668579887</v>
      </c>
      <c r="J95" s="9"/>
      <c r="L95" s="5" t="s">
        <v>15</v>
      </c>
      <c r="M95" s="5" t="s">
        <v>15</v>
      </c>
      <c r="N95" s="5"/>
      <c r="O95" s="5" t="s">
        <v>15</v>
      </c>
      <c r="P95" s="5" t="s">
        <v>15</v>
      </c>
      <c r="Q95" s="5" t="s">
        <v>15</v>
      </c>
      <c r="R95" s="5" t="s">
        <v>15</v>
      </c>
    </row>
    <row r="96" spans="1:18" x14ac:dyDescent="0.3">
      <c r="A96" s="2">
        <v>1976</v>
      </c>
      <c r="B96" s="14">
        <v>1370968</v>
      </c>
      <c r="C96" s="5" t="s">
        <v>15</v>
      </c>
      <c r="D96" s="5" t="s">
        <v>15</v>
      </c>
      <c r="E96" s="16">
        <f t="shared" si="7"/>
        <v>24.62778964592518</v>
      </c>
      <c r="F96" s="5" t="s">
        <v>15</v>
      </c>
      <c r="G96" s="5" t="s">
        <v>15</v>
      </c>
      <c r="H96" s="15">
        <f t="shared" si="6"/>
        <v>1370968</v>
      </c>
      <c r="I96" s="9">
        <f t="shared" si="5"/>
        <v>24.62778964592518</v>
      </c>
      <c r="J96" s="9"/>
      <c r="L96" s="5" t="s">
        <v>15</v>
      </c>
      <c r="M96" s="5" t="s">
        <v>15</v>
      </c>
      <c r="N96" s="5"/>
      <c r="O96" s="5" t="s">
        <v>15</v>
      </c>
      <c r="P96" s="5" t="s">
        <v>15</v>
      </c>
      <c r="Q96" s="5" t="s">
        <v>15</v>
      </c>
      <c r="R96" s="5" t="s">
        <v>15</v>
      </c>
    </row>
    <row r="97" spans="1:53" x14ac:dyDescent="0.3">
      <c r="A97" s="2">
        <v>1977</v>
      </c>
      <c r="B97" s="14">
        <v>1849263</v>
      </c>
      <c r="C97" s="5" t="s">
        <v>15</v>
      </c>
      <c r="D97" s="5" t="s">
        <v>15</v>
      </c>
      <c r="E97" s="16">
        <f t="shared" si="7"/>
        <v>34.887393432961233</v>
      </c>
      <c r="F97" s="5" t="s">
        <v>15</v>
      </c>
      <c r="G97" s="5" t="s">
        <v>15</v>
      </c>
      <c r="H97" s="15">
        <f t="shared" si="6"/>
        <v>1849263</v>
      </c>
      <c r="I97" s="9">
        <f t="shared" si="5"/>
        <v>34.887393432961233</v>
      </c>
      <c r="J97" s="9"/>
      <c r="L97" s="5" t="s">
        <v>15</v>
      </c>
      <c r="M97" s="5" t="s">
        <v>15</v>
      </c>
      <c r="N97" s="5"/>
      <c r="O97" s="5" t="s">
        <v>15</v>
      </c>
      <c r="P97" s="5" t="s">
        <v>15</v>
      </c>
      <c r="Q97" s="45">
        <v>1.0491050706615714</v>
      </c>
      <c r="R97" s="5" t="s">
        <v>15</v>
      </c>
      <c r="AH97" s="54" t="s">
        <v>31</v>
      </c>
      <c r="AI97" s="54" t="s">
        <v>21</v>
      </c>
      <c r="AJ97" s="55" t="s">
        <v>32</v>
      </c>
      <c r="AK97" s="54" t="s">
        <v>25</v>
      </c>
      <c r="AL97" s="54" t="s">
        <v>22</v>
      </c>
      <c r="AN97" s="54" t="s">
        <v>23</v>
      </c>
      <c r="AO97" s="54" t="s">
        <v>24</v>
      </c>
      <c r="AQ97" s="54" t="s">
        <v>31</v>
      </c>
      <c r="AR97" s="54" t="s">
        <v>26</v>
      </c>
      <c r="AS97" s="54" t="s">
        <v>32</v>
      </c>
      <c r="AT97" s="54" t="s">
        <v>27</v>
      </c>
      <c r="AU97" s="54" t="s">
        <v>33</v>
      </c>
      <c r="AW97" s="54" t="s">
        <v>29</v>
      </c>
      <c r="AX97" s="54" t="s">
        <v>28</v>
      </c>
      <c r="AY97" s="54" t="s">
        <v>30</v>
      </c>
    </row>
    <row r="98" spans="1:53" ht="15.75" customHeight="1" x14ac:dyDescent="0.3">
      <c r="A98" s="2">
        <v>1978</v>
      </c>
      <c r="B98" s="14">
        <v>2337398</v>
      </c>
      <c r="C98" s="5" t="s">
        <v>15</v>
      </c>
      <c r="D98" s="5" t="s">
        <v>15</v>
      </c>
      <c r="E98" s="16">
        <f t="shared" si="7"/>
        <v>26.396191347580089</v>
      </c>
      <c r="F98" s="5" t="s">
        <v>15</v>
      </c>
      <c r="G98" s="5" t="s">
        <v>15</v>
      </c>
      <c r="H98" s="15">
        <f t="shared" si="6"/>
        <v>2337398</v>
      </c>
      <c r="I98" s="9">
        <f t="shared" si="5"/>
        <v>26.396191347580089</v>
      </c>
      <c r="J98" s="9"/>
      <c r="L98" s="5" t="s">
        <v>15</v>
      </c>
      <c r="M98" s="5" t="s">
        <v>15</v>
      </c>
      <c r="N98" s="5"/>
      <c r="O98" s="5" t="s">
        <v>15</v>
      </c>
      <c r="P98" s="5" t="s">
        <v>15</v>
      </c>
      <c r="Q98" s="5" t="s">
        <v>15</v>
      </c>
      <c r="R98" s="5" t="s">
        <v>15</v>
      </c>
      <c r="S98" s="61" t="s">
        <v>31</v>
      </c>
      <c r="T98" s="54" t="s">
        <v>34</v>
      </c>
      <c r="U98" s="54" t="s">
        <v>35</v>
      </c>
      <c r="W98" s="61" t="s">
        <v>31</v>
      </c>
      <c r="X98" s="54" t="s">
        <v>34</v>
      </c>
      <c r="Y98" s="54" t="s">
        <v>35</v>
      </c>
      <c r="AH98" s="54"/>
      <c r="AI98" s="54"/>
      <c r="AJ98" s="55"/>
      <c r="AK98" s="54"/>
      <c r="AL98" s="54"/>
      <c r="AM98" s="38"/>
      <c r="AN98" s="54"/>
      <c r="AO98" s="54"/>
      <c r="AP98" s="51"/>
      <c r="AQ98" s="54"/>
      <c r="AR98" s="54"/>
      <c r="AS98" s="54"/>
      <c r="AT98" s="54"/>
      <c r="AU98" s="54"/>
      <c r="AV98" s="38"/>
      <c r="AW98" s="54"/>
      <c r="AX98" s="54"/>
      <c r="AY98" s="54"/>
    </row>
    <row r="99" spans="1:53" x14ac:dyDescent="0.3">
      <c r="A99" s="2">
        <v>1979</v>
      </c>
      <c r="B99" s="14">
        <v>3067526</v>
      </c>
      <c r="C99" s="5" t="s">
        <v>15</v>
      </c>
      <c r="D99" s="5" t="s">
        <v>15</v>
      </c>
      <c r="E99" s="16">
        <f t="shared" si="7"/>
        <v>31.23678551962481</v>
      </c>
      <c r="F99" s="5" t="s">
        <v>15</v>
      </c>
      <c r="G99" s="5" t="s">
        <v>15</v>
      </c>
      <c r="H99" s="15">
        <f t="shared" si="6"/>
        <v>3067526</v>
      </c>
      <c r="I99" s="9">
        <f t="shared" si="5"/>
        <v>31.23678551962481</v>
      </c>
      <c r="J99" s="9"/>
      <c r="L99" s="5" t="s">
        <v>15</v>
      </c>
      <c r="M99" s="5" t="s">
        <v>15</v>
      </c>
      <c r="N99" s="5"/>
      <c r="O99" s="33">
        <v>3067526</v>
      </c>
      <c r="P99" s="5" t="s">
        <v>15</v>
      </c>
      <c r="Q99" s="5" t="s">
        <v>15</v>
      </c>
      <c r="R99" s="5" t="s">
        <v>15</v>
      </c>
      <c r="S99" s="61"/>
      <c r="T99" s="54"/>
      <c r="U99" s="54"/>
      <c r="W99" s="61"/>
      <c r="X99" s="54"/>
      <c r="Y99" s="54"/>
      <c r="AH99" s="54"/>
      <c r="AI99" s="54"/>
      <c r="AJ99" s="55"/>
      <c r="AK99" s="54"/>
      <c r="AL99" s="54"/>
      <c r="AM99" s="38"/>
      <c r="AN99" s="54"/>
      <c r="AO99" s="54"/>
      <c r="AP99" s="51"/>
      <c r="AQ99" s="54"/>
      <c r="AR99" s="54"/>
      <c r="AS99" s="54"/>
      <c r="AT99" s="54"/>
      <c r="AU99" s="54"/>
      <c r="AV99" s="38"/>
      <c r="AW99" s="54"/>
      <c r="AX99" s="54"/>
      <c r="AY99" s="54"/>
    </row>
    <row r="100" spans="1:53" x14ac:dyDescent="0.3">
      <c r="A100" s="2">
        <v>1980</v>
      </c>
      <c r="B100" s="14">
        <v>4470100</v>
      </c>
      <c r="C100" s="13">
        <v>4391907</v>
      </c>
      <c r="D100" s="5" t="s">
        <v>15</v>
      </c>
      <c r="E100" s="16">
        <f t="shared" si="7"/>
        <v>45.723296232859958</v>
      </c>
      <c r="F100" s="5" t="s">
        <v>15</v>
      </c>
      <c r="G100" s="5" t="s">
        <v>15</v>
      </c>
      <c r="H100" s="8">
        <f t="shared" ref="H100:I128" si="8">C100</f>
        <v>4391907</v>
      </c>
      <c r="I100" s="9">
        <f t="shared" si="5"/>
        <v>43.174238783958138</v>
      </c>
      <c r="J100" s="9"/>
      <c r="L100" s="5" t="s">
        <v>15</v>
      </c>
      <c r="M100" s="5" t="s">
        <v>15</v>
      </c>
      <c r="N100" s="5"/>
      <c r="O100" s="32">
        <f>O99*(1+(P100/100))</f>
        <v>4456940.8225878421</v>
      </c>
      <c r="P100" s="9">
        <f>I100*Q$97</f>
        <v>45.294312830203964</v>
      </c>
      <c r="Q100" s="37">
        <f>I100-P100</f>
        <v>-2.1200740462458256</v>
      </c>
      <c r="R100" s="46">
        <f>((P100/I100)-1)*100</f>
        <v>4.9105070661571437</v>
      </c>
      <c r="S100" s="2">
        <v>1980</v>
      </c>
      <c r="T100" s="37">
        <f t="shared" ref="T100:T113" si="9">I100</f>
        <v>43.174238783958138</v>
      </c>
      <c r="U100" s="37">
        <f>P100</f>
        <v>45.294312830203964</v>
      </c>
      <c r="W100" s="2">
        <v>1980</v>
      </c>
      <c r="X100" s="52">
        <f>H100</f>
        <v>4391907</v>
      </c>
      <c r="Y100" s="52">
        <f>O100</f>
        <v>4456940.8225878421</v>
      </c>
      <c r="AH100" s="2">
        <v>1980</v>
      </c>
      <c r="AI100" s="36">
        <v>2.292907999999998E-2</v>
      </c>
      <c r="AJ100" s="37">
        <f t="shared" ref="AJ100:AJ113" si="10">Y100/1000000</f>
        <v>4.4569408225878417</v>
      </c>
      <c r="AK100" s="37">
        <f>(AJ100/AI100)</f>
        <v>194.37940042024562</v>
      </c>
      <c r="AL100" s="37">
        <v>270.57263867144934</v>
      </c>
      <c r="AM100" s="34"/>
      <c r="AN100" s="9">
        <v>4.3919069999999998</v>
      </c>
      <c r="AO100" s="37">
        <f>(AN100/AI100)</f>
        <v>191.54309723722031</v>
      </c>
      <c r="AP100" s="52"/>
      <c r="AQ100" s="2">
        <v>1980</v>
      </c>
      <c r="AR100" s="37">
        <v>-292.5809999999999</v>
      </c>
      <c r="AS100" s="37">
        <f>AJ100</f>
        <v>4.4569408225878417</v>
      </c>
      <c r="AT100" s="37">
        <f>((AR100/1000)/AS100)*100</f>
        <v>-6.56461487029837</v>
      </c>
      <c r="AU100" s="37">
        <v>-4.7160197303906877</v>
      </c>
      <c r="AV100" s="9">
        <f>AT100-AU100</f>
        <v>-1.8485951399076823</v>
      </c>
      <c r="AW100" s="43">
        <v>-329.39302499999997</v>
      </c>
      <c r="AX100" s="37">
        <f>((AW100/1000)/AS100)*100</f>
        <v>-7.3905631264079439</v>
      </c>
      <c r="AY100" s="39">
        <v>-7.5</v>
      </c>
      <c r="BA100" s="37"/>
    </row>
    <row r="101" spans="1:53" x14ac:dyDescent="0.3">
      <c r="A101" s="2">
        <v>1981</v>
      </c>
      <c r="B101" s="14">
        <v>6127600</v>
      </c>
      <c r="C101" s="13">
        <v>6032265.5</v>
      </c>
      <c r="D101" s="5" t="s">
        <v>15</v>
      </c>
      <c r="E101" s="16">
        <f t="shared" si="7"/>
        <v>37.079707389096448</v>
      </c>
      <c r="F101" s="7">
        <f t="shared" si="7"/>
        <v>37.349572748238977</v>
      </c>
      <c r="G101" s="5" t="s">
        <v>15</v>
      </c>
      <c r="H101" s="8">
        <f t="shared" si="8"/>
        <v>6032265.5</v>
      </c>
      <c r="I101" s="9">
        <f t="shared" si="5"/>
        <v>37.349572748238977</v>
      </c>
      <c r="J101" s="9"/>
      <c r="L101" s="5" t="s">
        <v>15</v>
      </c>
      <c r="M101" s="5" t="s">
        <v>15</v>
      </c>
      <c r="N101" s="5"/>
      <c r="O101" s="32">
        <f t="shared" ref="O101:O127" si="11">O100*(1+(P101/100))</f>
        <v>6203331.8525592219</v>
      </c>
      <c r="P101" s="9">
        <f t="shared" ref="P101:P127" si="12">I101*Q$97</f>
        <v>39.183626157220758</v>
      </c>
      <c r="Q101" s="37">
        <f t="shared" ref="Q101:Q127" si="13">I101-P101</f>
        <v>-1.8340534089817808</v>
      </c>
      <c r="R101" s="46">
        <f t="shared" ref="R101:R127" si="14">((P101/I101)-1)*100</f>
        <v>4.9105070661571437</v>
      </c>
      <c r="S101" s="2">
        <v>1981</v>
      </c>
      <c r="T101" s="37">
        <f t="shared" si="9"/>
        <v>37.349572748238977</v>
      </c>
      <c r="U101" s="37">
        <f t="shared" ref="U101:U113" si="15">P101</f>
        <v>39.183626157220758</v>
      </c>
      <c r="W101" s="2">
        <v>1981</v>
      </c>
      <c r="X101" s="52">
        <f t="shared" ref="X101:X112" si="16">H101</f>
        <v>6032265.5</v>
      </c>
      <c r="Y101" s="52">
        <f t="shared" ref="Y101:Y127" si="17">O101</f>
        <v>6203331.8525592219</v>
      </c>
      <c r="AH101" s="2">
        <v>1981</v>
      </c>
      <c r="AI101" s="36">
        <v>2.4488433734939748E-2</v>
      </c>
      <c r="AJ101" s="37">
        <f t="shared" si="10"/>
        <v>6.2033318525592218</v>
      </c>
      <c r="AK101" s="37">
        <f t="shared" ref="AK101:AK112" si="18">(AJ101/AI101)</f>
        <v>253.31680742441262</v>
      </c>
      <c r="AL101" s="37">
        <v>347.24529748975505</v>
      </c>
      <c r="AM101" s="34"/>
      <c r="AN101" s="9">
        <v>6.0322655000000003</v>
      </c>
      <c r="AO101" s="37">
        <f t="shared" ref="AO101:AO127" si="19">(AN101/AI101)</f>
        <v>246.33120947189244</v>
      </c>
      <c r="AP101" s="52"/>
      <c r="AQ101" s="2">
        <v>1981</v>
      </c>
      <c r="AR101" s="37">
        <v>-797.12300000000005</v>
      </c>
      <c r="AS101" s="37">
        <f t="shared" ref="AS101:AS127" si="20">AJ101</f>
        <v>6.2033318525592218</v>
      </c>
      <c r="AT101" s="37">
        <f t="shared" ref="AT101:AT112" si="21">((AR101/1000)/AS101)*100</f>
        <v>-12.84991709207274</v>
      </c>
      <c r="AU101" s="37">
        <v>-9.374064953401696</v>
      </c>
      <c r="AV101" s="9">
        <f t="shared" ref="AV101:AV127" si="22">AT101-AU101</f>
        <v>-3.4758521386710441</v>
      </c>
      <c r="AW101" s="43">
        <v>-850.54943549999996</v>
      </c>
      <c r="AX101" s="37">
        <f>((AW101/1000)/AS101)*100</f>
        <v>-13.711170959669047</v>
      </c>
      <c r="AY101" s="39">
        <v>-14.1</v>
      </c>
      <c r="BA101" s="37"/>
    </row>
    <row r="102" spans="1:53" x14ac:dyDescent="0.3">
      <c r="A102" s="2">
        <v>1982</v>
      </c>
      <c r="B102" s="14">
        <v>9797800</v>
      </c>
      <c r="C102" s="13">
        <v>9595751.5</v>
      </c>
      <c r="D102" s="5" t="s">
        <v>15</v>
      </c>
      <c r="E102" s="16">
        <f t="shared" si="7"/>
        <v>59.896207324237885</v>
      </c>
      <c r="F102" s="7">
        <f t="shared" si="7"/>
        <v>59.073759270045386</v>
      </c>
      <c r="G102" s="5" t="s">
        <v>15</v>
      </c>
      <c r="H102" s="8">
        <f t="shared" si="8"/>
        <v>9595751.5</v>
      </c>
      <c r="I102" s="9">
        <f t="shared" si="5"/>
        <v>59.073759270045386</v>
      </c>
      <c r="J102" s="9"/>
      <c r="L102" s="5" t="s">
        <v>15</v>
      </c>
      <c r="M102" s="5" t="s">
        <v>15</v>
      </c>
      <c r="N102" s="5"/>
      <c r="O102" s="32">
        <f t="shared" si="11"/>
        <v>10047820.738583349</v>
      </c>
      <c r="P102" s="9">
        <f t="shared" si="12"/>
        <v>61.974580393245624</v>
      </c>
      <c r="Q102" s="37">
        <f t="shared" si="13"/>
        <v>-2.9008211232002381</v>
      </c>
      <c r="R102" s="46">
        <f t="shared" si="14"/>
        <v>4.9105070661571437</v>
      </c>
      <c r="S102" s="2">
        <v>1982</v>
      </c>
      <c r="T102" s="37">
        <f t="shared" si="9"/>
        <v>59.073759270045386</v>
      </c>
      <c r="U102" s="37">
        <f t="shared" si="15"/>
        <v>61.974580393245624</v>
      </c>
      <c r="W102" s="2">
        <v>1982</v>
      </c>
      <c r="X102" s="52">
        <f t="shared" si="16"/>
        <v>9595751.5</v>
      </c>
      <c r="Y102" s="52">
        <f t="shared" si="17"/>
        <v>10047820.738583349</v>
      </c>
      <c r="AH102" s="2">
        <v>1982</v>
      </c>
      <c r="AI102" s="36">
        <v>5.8010273437500086E-2</v>
      </c>
      <c r="AJ102" s="37">
        <f t="shared" si="10"/>
        <v>10.047820738583349</v>
      </c>
      <c r="AK102" s="37">
        <f t="shared" si="18"/>
        <v>173.20760863864587</v>
      </c>
      <c r="AL102" s="37">
        <v>236.00525557972833</v>
      </c>
      <c r="AM102" s="34"/>
      <c r="AN102" s="9">
        <v>9.5957515000000004</v>
      </c>
      <c r="AO102" s="37">
        <f t="shared" si="19"/>
        <v>165.41469176728506</v>
      </c>
      <c r="AP102" s="52"/>
      <c r="AQ102" s="2">
        <v>1982</v>
      </c>
      <c r="AR102" s="37">
        <v>-1531.7929999999999</v>
      </c>
      <c r="AS102" s="37">
        <f t="shared" si="20"/>
        <v>10.047820738583349</v>
      </c>
      <c r="AT102" s="37">
        <f t="shared" si="21"/>
        <v>-15.245027154176407</v>
      </c>
      <c r="AU102" s="37">
        <v>-11.188541926830405</v>
      </c>
      <c r="AV102" s="9">
        <f t="shared" si="22"/>
        <v>-4.0564852273460019</v>
      </c>
      <c r="AW102" s="43">
        <v>-1621.6820034999998</v>
      </c>
      <c r="AX102" s="37">
        <f>((AW102/1000)/AS102)*100</f>
        <v>-16.139639088830343</v>
      </c>
      <c r="AY102" s="40">
        <v>-16.899999999999999</v>
      </c>
      <c r="BA102" s="37"/>
    </row>
    <row r="103" spans="1:53" x14ac:dyDescent="0.3">
      <c r="A103" s="2">
        <v>1983</v>
      </c>
      <c r="B103" s="14">
        <v>17878700</v>
      </c>
      <c r="C103" s="13">
        <v>17493311.75</v>
      </c>
      <c r="D103" s="5" t="s">
        <v>15</v>
      </c>
      <c r="E103" s="16">
        <f t="shared" si="7"/>
        <v>82.476678438016691</v>
      </c>
      <c r="F103" s="7">
        <f t="shared" si="7"/>
        <v>82.302675824816845</v>
      </c>
      <c r="G103" s="5" t="s">
        <v>15</v>
      </c>
      <c r="H103" s="8">
        <f t="shared" si="8"/>
        <v>17493311.75</v>
      </c>
      <c r="I103" s="9">
        <f t="shared" si="5"/>
        <v>82.302675824816845</v>
      </c>
      <c r="J103" s="9"/>
      <c r="L103" s="5" t="s">
        <v>15</v>
      </c>
      <c r="M103" s="5" t="s">
        <v>15</v>
      </c>
      <c r="N103" s="5"/>
      <c r="O103" s="32">
        <f t="shared" si="11"/>
        <v>18723526.604689498</v>
      </c>
      <c r="P103" s="9">
        <f t="shared" si="12"/>
        <v>86.344154536830885</v>
      </c>
      <c r="Q103" s="37">
        <f t="shared" si="13"/>
        <v>-4.0414787120140403</v>
      </c>
      <c r="R103" s="46">
        <f t="shared" si="14"/>
        <v>4.9105070661571437</v>
      </c>
      <c r="S103" s="2">
        <v>1983</v>
      </c>
      <c r="T103" s="37">
        <f t="shared" si="9"/>
        <v>82.302675824816845</v>
      </c>
      <c r="U103" s="37">
        <f t="shared" si="15"/>
        <v>86.344154536830885</v>
      </c>
      <c r="W103" s="2">
        <v>1983</v>
      </c>
      <c r="X103" s="52">
        <f t="shared" si="16"/>
        <v>17493311.75</v>
      </c>
      <c r="Y103" s="52">
        <f t="shared" si="17"/>
        <v>18723526.604689498</v>
      </c>
      <c r="AH103" s="2">
        <v>1983</v>
      </c>
      <c r="AI103" s="36">
        <v>0.15031183266932285</v>
      </c>
      <c r="AJ103" s="37">
        <f t="shared" si="10"/>
        <v>18.723526604689496</v>
      </c>
      <c r="AK103" s="37">
        <f t="shared" si="18"/>
        <v>124.56455537921721</v>
      </c>
      <c r="AL103" s="37">
        <v>164.06338254740811</v>
      </c>
      <c r="AM103" s="34"/>
      <c r="AN103" s="9">
        <v>17.49331175</v>
      </c>
      <c r="AO103" s="37">
        <f t="shared" si="19"/>
        <v>116.38013747383582</v>
      </c>
      <c r="AP103" s="52"/>
      <c r="AQ103" s="2">
        <v>1983</v>
      </c>
      <c r="AR103" s="37">
        <v>-1454.989</v>
      </c>
      <c r="AS103" s="37">
        <f t="shared" si="20"/>
        <v>18.723526604689496</v>
      </c>
      <c r="AT103" s="37">
        <f t="shared" si="21"/>
        <v>-7.7709131977070145</v>
      </c>
      <c r="AU103" s="37">
        <v>-5.9000389503925748</v>
      </c>
      <c r="AV103" s="9">
        <f t="shared" si="22"/>
        <v>-1.8708742473144397</v>
      </c>
      <c r="AW103" s="42">
        <f>AR103</f>
        <v>-1454.989</v>
      </c>
      <c r="AX103" s="37">
        <f t="shared" ref="AX103:AX113" si="23">((AW103/1000)/AS103)*100</f>
        <v>-7.7709131977070145</v>
      </c>
      <c r="AY103" s="41" t="s">
        <v>15</v>
      </c>
      <c r="AZ103" s="46"/>
    </row>
    <row r="104" spans="1:53" x14ac:dyDescent="0.3">
      <c r="A104" s="2">
        <v>1984</v>
      </c>
      <c r="B104" s="14">
        <v>29471600</v>
      </c>
      <c r="C104" s="13">
        <v>28659770.25</v>
      </c>
      <c r="D104" s="5" t="s">
        <v>15</v>
      </c>
      <c r="E104" s="16">
        <f t="shared" si="7"/>
        <v>64.841962782528938</v>
      </c>
      <c r="F104" s="7">
        <f t="shared" si="7"/>
        <v>63.83273024331713</v>
      </c>
      <c r="G104" s="5" t="s">
        <v>15</v>
      </c>
      <c r="H104" s="8">
        <f t="shared" si="8"/>
        <v>28659770.25</v>
      </c>
      <c r="I104" s="9">
        <f t="shared" si="5"/>
        <v>63.83273024331713</v>
      </c>
      <c r="J104" s="9"/>
      <c r="L104" s="5" t="s">
        <v>15</v>
      </c>
      <c r="M104" s="5" t="s">
        <v>15</v>
      </c>
      <c r="N104" s="5"/>
      <c r="O104" s="32">
        <f t="shared" si="11"/>
        <v>31262155.784590125</v>
      </c>
      <c r="P104" s="9">
        <f t="shared" si="12"/>
        <v>66.967240972436244</v>
      </c>
      <c r="Q104" s="37">
        <f t="shared" si="13"/>
        <v>-3.1345107291191141</v>
      </c>
      <c r="R104" s="46">
        <f t="shared" si="14"/>
        <v>4.9105070661571437</v>
      </c>
      <c r="S104" s="2">
        <v>1984</v>
      </c>
      <c r="T104" s="37">
        <f t="shared" si="9"/>
        <v>63.83273024331713</v>
      </c>
      <c r="U104" s="37">
        <f t="shared" si="15"/>
        <v>66.967240972436244</v>
      </c>
      <c r="W104" s="2">
        <v>1984</v>
      </c>
      <c r="X104" s="52">
        <f t="shared" si="16"/>
        <v>28659770.25</v>
      </c>
      <c r="Y104" s="52">
        <f t="shared" si="17"/>
        <v>31262155.784590125</v>
      </c>
      <c r="AH104" s="2">
        <v>1984</v>
      </c>
      <c r="AI104" s="36">
        <v>0.18493605577689243</v>
      </c>
      <c r="AJ104" s="37">
        <f t="shared" si="10"/>
        <v>31.262155784590124</v>
      </c>
      <c r="AK104" s="37">
        <f t="shared" si="18"/>
        <v>169.04305465617213</v>
      </c>
      <c r="AL104" s="37">
        <v>219.83620272264307</v>
      </c>
      <c r="AM104" s="34"/>
      <c r="AN104" s="9">
        <v>28.659770250000001</v>
      </c>
      <c r="AO104" s="37">
        <f t="shared" si="19"/>
        <v>154.97124197660654</v>
      </c>
      <c r="AP104" s="52"/>
      <c r="AQ104" s="2">
        <v>1984</v>
      </c>
      <c r="AR104" s="37">
        <v>-2105.7659999999996</v>
      </c>
      <c r="AS104" s="37">
        <f t="shared" si="20"/>
        <v>31.262155784590124</v>
      </c>
      <c r="AT104" s="37">
        <f t="shared" si="21"/>
        <v>-6.7358310620343804</v>
      </c>
      <c r="AU104" s="37">
        <v>-5.1795174965371604</v>
      </c>
      <c r="AV104" s="9">
        <f t="shared" si="22"/>
        <v>-1.55631356549722</v>
      </c>
      <c r="AW104" s="42">
        <f t="shared" ref="AW104:AW113" si="24">AR104</f>
        <v>-2105.7659999999996</v>
      </c>
      <c r="AX104" s="37">
        <f t="shared" si="23"/>
        <v>-6.7358310620343804</v>
      </c>
      <c r="AY104" s="41" t="s">
        <v>15</v>
      </c>
      <c r="AZ104" s="46"/>
    </row>
    <row r="105" spans="1:53" x14ac:dyDescent="0.3">
      <c r="A105" s="2">
        <v>1985</v>
      </c>
      <c r="B105" s="14">
        <v>47391700</v>
      </c>
      <c r="C105" s="13">
        <v>45940612.5</v>
      </c>
      <c r="D105" s="5" t="s">
        <v>15</v>
      </c>
      <c r="E105" s="16">
        <f t="shared" si="7"/>
        <v>60.804639042332283</v>
      </c>
      <c r="F105" s="7">
        <f t="shared" si="7"/>
        <v>60.296513542358213</v>
      </c>
      <c r="G105" s="5" t="s">
        <v>15</v>
      </c>
      <c r="H105" s="8">
        <f t="shared" si="8"/>
        <v>45940612.5</v>
      </c>
      <c r="I105" s="9">
        <f t="shared" si="5"/>
        <v>60.296513542358213</v>
      </c>
      <c r="J105" s="9"/>
      <c r="L105" s="5" t="s">
        <v>15</v>
      </c>
      <c r="M105" s="5" t="s">
        <v>15</v>
      </c>
      <c r="N105" s="5"/>
      <c r="O105" s="32">
        <f t="shared" si="11"/>
        <v>51037775.871616289</v>
      </c>
      <c r="P105" s="9">
        <f t="shared" si="12"/>
        <v>63.257378100502109</v>
      </c>
      <c r="Q105" s="37">
        <f t="shared" si="13"/>
        <v>-2.9608645581438964</v>
      </c>
      <c r="R105" s="46">
        <f t="shared" si="14"/>
        <v>4.9105070661571437</v>
      </c>
      <c r="S105" s="2">
        <v>1985</v>
      </c>
      <c r="T105" s="37">
        <f t="shared" si="9"/>
        <v>60.296513542358213</v>
      </c>
      <c r="U105" s="37">
        <f t="shared" si="15"/>
        <v>63.257378100502109</v>
      </c>
      <c r="W105" s="2">
        <v>1985</v>
      </c>
      <c r="X105" s="52">
        <f t="shared" si="16"/>
        <v>45940612.5</v>
      </c>
      <c r="Y105" s="52">
        <f t="shared" si="17"/>
        <v>51037775.871616289</v>
      </c>
      <c r="AH105" s="2">
        <v>1985</v>
      </c>
      <c r="AI105" s="36">
        <v>0.31028244979919689</v>
      </c>
      <c r="AJ105" s="37">
        <f t="shared" si="10"/>
        <v>51.03777587161629</v>
      </c>
      <c r="AK105" s="37">
        <f t="shared" si="18"/>
        <v>164.48811689042037</v>
      </c>
      <c r="AL105" s="37">
        <v>212.5323213250258</v>
      </c>
      <c r="AM105" s="34"/>
      <c r="AN105" s="9">
        <v>45.9406125</v>
      </c>
      <c r="AO105" s="37">
        <f t="shared" si="19"/>
        <v>148.06062195825459</v>
      </c>
      <c r="AP105" s="52"/>
      <c r="AQ105" s="2">
        <v>1985</v>
      </c>
      <c r="AR105" s="37">
        <v>-3901.6549999999997</v>
      </c>
      <c r="AS105" s="37">
        <f t="shared" si="20"/>
        <v>51.03777587161629</v>
      </c>
      <c r="AT105" s="37">
        <f t="shared" si="21"/>
        <v>-7.6446415098778493</v>
      </c>
      <c r="AU105" s="37">
        <v>-5.9165245004740914</v>
      </c>
      <c r="AV105" s="9">
        <f t="shared" si="22"/>
        <v>-1.7281170094037579</v>
      </c>
      <c r="AW105" s="42">
        <f t="shared" si="24"/>
        <v>-3901.6549999999997</v>
      </c>
      <c r="AX105" s="37">
        <f t="shared" si="23"/>
        <v>-7.6446415098778493</v>
      </c>
      <c r="AY105" s="41" t="s">
        <v>15</v>
      </c>
      <c r="AZ105" s="46"/>
    </row>
    <row r="106" spans="1:53" x14ac:dyDescent="0.3">
      <c r="A106" s="2">
        <v>1986</v>
      </c>
      <c r="B106" s="14">
        <v>78786900</v>
      </c>
      <c r="C106" s="13">
        <v>76306560.75</v>
      </c>
      <c r="D106" s="5" t="s">
        <v>15</v>
      </c>
      <c r="E106" s="16">
        <f t="shared" si="7"/>
        <v>66.246199228978924</v>
      </c>
      <c r="F106" s="7">
        <f t="shared" si="7"/>
        <v>66.098265995038702</v>
      </c>
      <c r="G106" s="5" t="s">
        <v>15</v>
      </c>
      <c r="H106" s="8">
        <f t="shared" si="8"/>
        <v>76306560.75</v>
      </c>
      <c r="I106" s="9">
        <f t="shared" si="5"/>
        <v>66.098265995038702</v>
      </c>
      <c r="J106" s="9"/>
      <c r="L106" s="5" t="s">
        <v>15</v>
      </c>
      <c r="M106" s="5" t="s">
        <v>15</v>
      </c>
      <c r="N106" s="5"/>
      <c r="O106" s="32">
        <f t="shared" si="11"/>
        <v>86429424.450697705</v>
      </c>
      <c r="P106" s="9">
        <f t="shared" si="12"/>
        <v>69.344026017332425</v>
      </c>
      <c r="Q106" s="37">
        <f t="shared" si="13"/>
        <v>-3.2457600222937231</v>
      </c>
      <c r="R106" s="46">
        <f t="shared" si="14"/>
        <v>4.9105070661571437</v>
      </c>
      <c r="S106" s="2">
        <v>1986</v>
      </c>
      <c r="T106" s="37">
        <f t="shared" si="9"/>
        <v>66.098265995038702</v>
      </c>
      <c r="U106" s="37">
        <f t="shared" si="15"/>
        <v>69.344026017332425</v>
      </c>
      <c r="W106" s="2">
        <v>1986</v>
      </c>
      <c r="X106" s="52">
        <f t="shared" si="16"/>
        <v>76306560.75</v>
      </c>
      <c r="Y106" s="52">
        <f t="shared" si="17"/>
        <v>86429424.450697705</v>
      </c>
      <c r="AH106" s="2">
        <v>1986</v>
      </c>
      <c r="AI106" s="36">
        <v>0.63533629032258065</v>
      </c>
      <c r="AJ106" s="37">
        <f t="shared" si="10"/>
        <v>86.429424450697709</v>
      </c>
      <c r="AK106" s="37">
        <f t="shared" si="18"/>
        <v>136.03728571338922</v>
      </c>
      <c r="AL106" s="37">
        <v>170.36645060858191</v>
      </c>
      <c r="AM106" s="34"/>
      <c r="AN106" s="9">
        <v>76.306560750000003</v>
      </c>
      <c r="AO106" s="37">
        <f t="shared" si="19"/>
        <v>120.10420609100845</v>
      </c>
      <c r="AP106" s="52"/>
      <c r="AQ106" s="2">
        <v>1986</v>
      </c>
      <c r="AR106" s="37">
        <v>-11782.538</v>
      </c>
      <c r="AS106" s="37">
        <f t="shared" si="20"/>
        <v>86.429424450697709</v>
      </c>
      <c r="AT106" s="37">
        <f t="shared" si="21"/>
        <v>-13.632554046129467</v>
      </c>
      <c r="AU106" s="37">
        <v>-10.885568391850475</v>
      </c>
      <c r="AV106" s="9">
        <f t="shared" si="22"/>
        <v>-2.7469856542789923</v>
      </c>
      <c r="AW106" s="42">
        <f t="shared" si="24"/>
        <v>-11782.538</v>
      </c>
      <c r="AX106" s="37">
        <f t="shared" si="23"/>
        <v>-13.632554046129467</v>
      </c>
      <c r="AY106" s="41" t="s">
        <v>15</v>
      </c>
      <c r="AZ106" s="46"/>
    </row>
    <row r="107" spans="1:53" x14ac:dyDescent="0.3">
      <c r="A107" s="2">
        <v>1987</v>
      </c>
      <c r="B107" s="14">
        <v>193161600</v>
      </c>
      <c r="C107" s="13">
        <v>185542049</v>
      </c>
      <c r="D107" s="5" t="s">
        <v>15</v>
      </c>
      <c r="E107" s="16">
        <f t="shared" si="7"/>
        <v>145.16969191578801</v>
      </c>
      <c r="F107" s="7">
        <f t="shared" si="7"/>
        <v>143.15346829466429</v>
      </c>
      <c r="G107" s="5" t="s">
        <v>15</v>
      </c>
      <c r="H107" s="8">
        <f t="shared" si="8"/>
        <v>185542049</v>
      </c>
      <c r="I107" s="9">
        <f t="shared" si="5"/>
        <v>143.15346829466429</v>
      </c>
      <c r="J107" s="9"/>
      <c r="L107" s="5" t="s">
        <v>15</v>
      </c>
      <c r="M107" s="5" t="s">
        <v>15</v>
      </c>
      <c r="N107" s="5"/>
      <c r="O107" s="32">
        <f t="shared" si="11"/>
        <v>216231752.44486514</v>
      </c>
      <c r="P107" s="9">
        <f t="shared" si="12"/>
        <v>150.1830294707228</v>
      </c>
      <c r="Q107" s="37">
        <f t="shared" si="13"/>
        <v>-7.0295611760585075</v>
      </c>
      <c r="R107" s="46">
        <f t="shared" si="14"/>
        <v>4.9105070661571437</v>
      </c>
      <c r="S107" s="2">
        <v>1987</v>
      </c>
      <c r="T107" s="37">
        <f t="shared" si="9"/>
        <v>143.15346829466429</v>
      </c>
      <c r="U107" s="37">
        <f t="shared" si="15"/>
        <v>150.1830294707228</v>
      </c>
      <c r="W107" s="2">
        <v>1987</v>
      </c>
      <c r="X107" s="52">
        <f t="shared" si="16"/>
        <v>185542049</v>
      </c>
      <c r="Y107" s="52">
        <f t="shared" si="17"/>
        <v>216231752.44486514</v>
      </c>
      <c r="AH107" s="2">
        <v>1987</v>
      </c>
      <c r="AI107" s="36">
        <v>1.3979778225806461</v>
      </c>
      <c r="AJ107" s="37">
        <f t="shared" si="10"/>
        <v>216.23175244486515</v>
      </c>
      <c r="AK107" s="37">
        <f t="shared" si="18"/>
        <v>154.6746657580766</v>
      </c>
      <c r="AL107" s="37">
        <v>191.25736535053451</v>
      </c>
      <c r="AM107" s="34"/>
      <c r="AN107" s="9">
        <v>185.54204899999999</v>
      </c>
      <c r="AO107" s="37">
        <f t="shared" si="19"/>
        <v>132.72173993253494</v>
      </c>
      <c r="AP107" s="52"/>
      <c r="AQ107" s="2">
        <v>1987</v>
      </c>
      <c r="AR107" s="37">
        <v>-29060.600000000006</v>
      </c>
      <c r="AS107" s="37">
        <f t="shared" si="20"/>
        <v>216.23175244486515</v>
      </c>
      <c r="AT107" s="37">
        <f t="shared" si="21"/>
        <v>-13.439561799514104</v>
      </c>
      <c r="AU107" s="37">
        <v>-10.86891333813435</v>
      </c>
      <c r="AV107" s="9">
        <f t="shared" si="22"/>
        <v>-2.5706484613797542</v>
      </c>
      <c r="AW107" s="42">
        <f t="shared" si="24"/>
        <v>-29060.600000000006</v>
      </c>
      <c r="AX107" s="37">
        <f t="shared" si="23"/>
        <v>-13.439561799514104</v>
      </c>
      <c r="AY107" s="41" t="s">
        <v>15</v>
      </c>
      <c r="AZ107" s="46"/>
    </row>
    <row r="108" spans="1:53" x14ac:dyDescent="0.3">
      <c r="A108" s="2">
        <v>1988</v>
      </c>
      <c r="B108" s="14">
        <v>393726900</v>
      </c>
      <c r="C108" s="13">
        <v>378979147.25</v>
      </c>
      <c r="D108" s="5" t="s">
        <v>15</v>
      </c>
      <c r="E108" s="16">
        <f t="shared" si="7"/>
        <v>103.83290467670592</v>
      </c>
      <c r="F108" s="7">
        <f t="shared" si="7"/>
        <v>104.25512669098529</v>
      </c>
      <c r="G108" s="5" t="s">
        <v>15</v>
      </c>
      <c r="H108" s="8">
        <f t="shared" si="8"/>
        <v>378979147.25</v>
      </c>
      <c r="I108" s="9">
        <f t="shared" si="5"/>
        <v>104.25512669098529</v>
      </c>
      <c r="J108" s="9"/>
      <c r="L108" s="5" t="s">
        <v>15</v>
      </c>
      <c r="M108" s="5" t="s">
        <v>15</v>
      </c>
      <c r="N108" s="5"/>
      <c r="O108" s="32">
        <f t="shared" si="11"/>
        <v>452734327.94942707</v>
      </c>
      <c r="P108" s="9">
        <f t="shared" si="12"/>
        <v>109.37458205397721</v>
      </c>
      <c r="Q108" s="37">
        <f t="shared" si="13"/>
        <v>-5.1194553629919142</v>
      </c>
      <c r="R108" s="46">
        <f t="shared" si="14"/>
        <v>4.9105070661571437</v>
      </c>
      <c r="S108" s="2">
        <v>1988</v>
      </c>
      <c r="T108" s="37">
        <f t="shared" si="9"/>
        <v>104.25512669098529</v>
      </c>
      <c r="U108" s="37">
        <f t="shared" si="15"/>
        <v>109.37458205397721</v>
      </c>
      <c r="W108" s="2">
        <v>1988</v>
      </c>
      <c r="X108" s="52">
        <f t="shared" si="16"/>
        <v>378979147.25</v>
      </c>
      <c r="Y108" s="52">
        <f t="shared" si="17"/>
        <v>452734327.94942707</v>
      </c>
      <c r="AH108" s="2">
        <v>1988</v>
      </c>
      <c r="AI108" s="36">
        <v>2.2870705645161298</v>
      </c>
      <c r="AJ108" s="37">
        <f t="shared" si="10"/>
        <v>452.73432794942704</v>
      </c>
      <c r="AK108" s="37">
        <f t="shared" si="18"/>
        <v>197.95380823556312</v>
      </c>
      <c r="AL108" s="37">
        <v>237.34314624597425</v>
      </c>
      <c r="AM108" s="34"/>
      <c r="AN108" s="9">
        <v>378.97914724999998</v>
      </c>
      <c r="AO108" s="37">
        <f t="shared" si="19"/>
        <v>165.70505218765723</v>
      </c>
      <c r="AP108" s="52"/>
      <c r="AQ108" s="2">
        <v>1988</v>
      </c>
      <c r="AR108" s="37">
        <v>-42479.304999999993</v>
      </c>
      <c r="AS108" s="37">
        <f t="shared" si="20"/>
        <v>452.73432794942704</v>
      </c>
      <c r="AT108" s="37">
        <f t="shared" si="21"/>
        <v>-9.3828327956490121</v>
      </c>
      <c r="AU108" s="37">
        <v>-7.8256630255138928</v>
      </c>
      <c r="AV108" s="9">
        <f t="shared" si="22"/>
        <v>-1.5571697701351193</v>
      </c>
      <c r="AW108" s="42">
        <f t="shared" si="24"/>
        <v>-42479.304999999993</v>
      </c>
      <c r="AX108" s="37">
        <f t="shared" si="23"/>
        <v>-9.3828327956490121</v>
      </c>
      <c r="AY108" s="41" t="s">
        <v>15</v>
      </c>
      <c r="AZ108" s="46"/>
    </row>
    <row r="109" spans="1:53" x14ac:dyDescent="0.3">
      <c r="A109" s="2">
        <v>1989</v>
      </c>
      <c r="B109" s="14">
        <v>512602700</v>
      </c>
      <c r="C109" s="13">
        <v>499435646.25</v>
      </c>
      <c r="D109" s="5" t="s">
        <v>15</v>
      </c>
      <c r="E109" s="16">
        <f t="shared" si="7"/>
        <v>30.192450655517831</v>
      </c>
      <c r="F109" s="7">
        <f t="shared" si="7"/>
        <v>31.78446620983577</v>
      </c>
      <c r="G109" s="5" t="s">
        <v>15</v>
      </c>
      <c r="H109" s="8">
        <f t="shared" si="8"/>
        <v>499435646.25</v>
      </c>
      <c r="I109" s="9">
        <f t="shared" si="5"/>
        <v>31.78446620983577</v>
      </c>
      <c r="J109" s="9"/>
      <c r="L109" s="5" t="s">
        <v>15</v>
      </c>
      <c r="M109" s="5" t="s">
        <v>15</v>
      </c>
      <c r="N109" s="5"/>
      <c r="O109" s="32">
        <f t="shared" si="11"/>
        <v>603699697.30476201</v>
      </c>
      <c r="P109" s="9">
        <f t="shared" si="12"/>
        <v>33.345244669010086</v>
      </c>
      <c r="Q109" s="37">
        <f t="shared" si="13"/>
        <v>-1.5607784591743155</v>
      </c>
      <c r="R109" s="46">
        <f t="shared" si="14"/>
        <v>4.9105070661571437</v>
      </c>
      <c r="S109" s="2">
        <v>1989</v>
      </c>
      <c r="T109" s="37">
        <f t="shared" si="9"/>
        <v>31.78446620983577</v>
      </c>
      <c r="U109" s="37">
        <f t="shared" si="15"/>
        <v>33.345244669010086</v>
      </c>
      <c r="W109" s="2">
        <v>1989</v>
      </c>
      <c r="X109" s="52">
        <f t="shared" si="16"/>
        <v>499435646.25</v>
      </c>
      <c r="Y109" s="52">
        <f t="shared" si="17"/>
        <v>603699697.30476201</v>
      </c>
      <c r="AH109" s="2">
        <v>1989</v>
      </c>
      <c r="AI109" s="36">
        <v>2.4816270161290328</v>
      </c>
      <c r="AJ109" s="37">
        <f t="shared" si="10"/>
        <v>603.69969730476203</v>
      </c>
      <c r="AK109" s="37">
        <f t="shared" si="18"/>
        <v>243.26770033574317</v>
      </c>
      <c r="AL109" s="37">
        <v>288.75965486152057</v>
      </c>
      <c r="AM109" s="34"/>
      <c r="AN109" s="9">
        <v>499.43564624999999</v>
      </c>
      <c r="AO109" s="37">
        <f t="shared" si="19"/>
        <v>201.25330801283948</v>
      </c>
      <c r="AP109" s="52"/>
      <c r="AQ109" s="2">
        <v>1989</v>
      </c>
      <c r="AR109" s="37">
        <v>-25268.078000000001</v>
      </c>
      <c r="AS109" s="37">
        <f t="shared" si="20"/>
        <v>603.69969730476203</v>
      </c>
      <c r="AT109" s="37">
        <f t="shared" si="21"/>
        <v>-4.1855376295217974</v>
      </c>
      <c r="AU109" s="37">
        <v>-3.5261370370136462</v>
      </c>
      <c r="AV109" s="9">
        <f t="shared" si="22"/>
        <v>-0.6594005925081512</v>
      </c>
      <c r="AW109" s="42">
        <f t="shared" si="24"/>
        <v>-25268.078000000001</v>
      </c>
      <c r="AX109" s="37">
        <f t="shared" si="23"/>
        <v>-4.1855376295217974</v>
      </c>
      <c r="AY109" s="41" t="s">
        <v>15</v>
      </c>
      <c r="AZ109" s="46"/>
    </row>
    <row r="110" spans="1:53" x14ac:dyDescent="0.3">
      <c r="A110" s="2">
        <v>1990</v>
      </c>
      <c r="B110" s="14">
        <v>694872200</v>
      </c>
      <c r="C110" s="13">
        <v>672000052.25</v>
      </c>
      <c r="D110" s="5" t="s">
        <v>15</v>
      </c>
      <c r="E110" s="16">
        <f t="shared" si="7"/>
        <v>35.557655080630667</v>
      </c>
      <c r="F110" s="7">
        <f t="shared" si="7"/>
        <v>34.551880166282785</v>
      </c>
      <c r="G110" s="5" t="s">
        <v>15</v>
      </c>
      <c r="H110" s="8">
        <f t="shared" si="8"/>
        <v>672000052.25</v>
      </c>
      <c r="I110" s="9">
        <f t="shared" si="5"/>
        <v>34.551880166282785</v>
      </c>
      <c r="J110" s="9"/>
      <c r="K110" s="17"/>
      <c r="L110" s="5" t="s">
        <v>15</v>
      </c>
      <c r="M110" s="5" t="s">
        <v>15</v>
      </c>
      <c r="N110" s="5"/>
      <c r="O110" s="32">
        <f t="shared" si="11"/>
        <v>822532100.13143229</v>
      </c>
      <c r="P110" s="9">
        <f t="shared" si="12"/>
        <v>36.248552683338254</v>
      </c>
      <c r="Q110" s="37">
        <f t="shared" si="13"/>
        <v>-1.6966725170554682</v>
      </c>
      <c r="R110" s="46">
        <f t="shared" si="14"/>
        <v>4.9105070661571437</v>
      </c>
      <c r="S110" s="2">
        <v>1990</v>
      </c>
      <c r="T110" s="37">
        <f t="shared" si="9"/>
        <v>34.551880166282785</v>
      </c>
      <c r="U110" s="37">
        <f t="shared" si="15"/>
        <v>36.248552683338254</v>
      </c>
      <c r="W110" s="2">
        <v>1990</v>
      </c>
      <c r="X110" s="52">
        <f t="shared" si="16"/>
        <v>672000052.25</v>
      </c>
      <c r="Y110" s="52">
        <f t="shared" si="17"/>
        <v>822532100.13143229</v>
      </c>
      <c r="AH110" s="2">
        <v>1990</v>
      </c>
      <c r="AI110" s="36">
        <v>2.8384701612903229</v>
      </c>
      <c r="AJ110" s="37">
        <f t="shared" si="10"/>
        <v>822.53210013143234</v>
      </c>
      <c r="AK110" s="37">
        <f t="shared" si="18"/>
        <v>289.78007637660789</v>
      </c>
      <c r="AL110" s="37">
        <v>340.39262848291406</v>
      </c>
      <c r="AM110" s="34"/>
      <c r="AN110" s="9">
        <v>672.00005224999995</v>
      </c>
      <c r="AO110" s="37">
        <f t="shared" si="19"/>
        <v>236.74726668414917</v>
      </c>
      <c r="AP110" s="52"/>
      <c r="AQ110" s="2">
        <v>1990</v>
      </c>
      <c r="AR110" s="37">
        <v>-19266.167000000001</v>
      </c>
      <c r="AS110" s="37">
        <f t="shared" si="20"/>
        <v>822.53210013143234</v>
      </c>
      <c r="AT110" s="37">
        <f t="shared" si="21"/>
        <v>-2.3422997104819938</v>
      </c>
      <c r="AU110" s="37">
        <v>-1.9940261104521788</v>
      </c>
      <c r="AV110" s="9">
        <f t="shared" si="22"/>
        <v>-0.348273600029815</v>
      </c>
      <c r="AW110" s="42">
        <f t="shared" si="24"/>
        <v>-19266.167000000001</v>
      </c>
      <c r="AX110" s="37">
        <f t="shared" si="23"/>
        <v>-2.3422997104819938</v>
      </c>
      <c r="AY110" s="41" t="s">
        <v>15</v>
      </c>
      <c r="AZ110" s="46"/>
    </row>
    <row r="111" spans="1:53" ht="15.75" customHeight="1" x14ac:dyDescent="0.3">
      <c r="A111" s="2">
        <v>1991</v>
      </c>
      <c r="B111" s="5" t="s">
        <v>15</v>
      </c>
      <c r="C111" s="13">
        <v>864298696</v>
      </c>
      <c r="D111" s="5" t="s">
        <v>15</v>
      </c>
      <c r="E111" s="5" t="s">
        <v>15</v>
      </c>
      <c r="F111" s="7">
        <f t="shared" ref="F111:F127" si="25">((C111/C110)-1)*100</f>
        <v>28.615867380685913</v>
      </c>
      <c r="G111" s="5" t="s">
        <v>15</v>
      </c>
      <c r="H111" s="8">
        <f t="shared" si="8"/>
        <v>864298696</v>
      </c>
      <c r="I111" s="9">
        <f>((H111/H110)-1)*100</f>
        <v>28.615867380685913</v>
      </c>
      <c r="J111" s="9"/>
      <c r="K111" s="17"/>
      <c r="L111" s="5" t="s">
        <v>15</v>
      </c>
      <c r="M111" s="5" t="s">
        <v>15</v>
      </c>
      <c r="N111" s="5"/>
      <c r="O111" s="32">
        <f t="shared" si="11"/>
        <v>1069464886.0954497</v>
      </c>
      <c r="P111" s="9">
        <f t="shared" si="12"/>
        <v>30.021051570456653</v>
      </c>
      <c r="Q111" s="37">
        <f t="shared" si="13"/>
        <v>-1.4051841897707398</v>
      </c>
      <c r="R111" s="46">
        <f t="shared" si="14"/>
        <v>4.9105070661571437</v>
      </c>
      <c r="S111" s="2">
        <v>1991</v>
      </c>
      <c r="T111" s="37">
        <f t="shared" si="9"/>
        <v>28.615867380685913</v>
      </c>
      <c r="U111" s="37">
        <f t="shared" si="15"/>
        <v>30.021051570456653</v>
      </c>
      <c r="W111" s="2">
        <v>1991</v>
      </c>
      <c r="X111" s="52">
        <f t="shared" si="16"/>
        <v>864298696</v>
      </c>
      <c r="Y111" s="52">
        <f t="shared" si="17"/>
        <v>1069464886.0954497</v>
      </c>
      <c r="AH111" s="2">
        <v>1991</v>
      </c>
      <c r="AI111" s="36">
        <v>3.0157377510040155</v>
      </c>
      <c r="AJ111" s="37">
        <f t="shared" si="10"/>
        <v>1069.4648860954496</v>
      </c>
      <c r="AK111" s="37">
        <f t="shared" si="18"/>
        <v>354.62794659097852</v>
      </c>
      <c r="AL111" s="37">
        <v>412.1163635227669</v>
      </c>
      <c r="AM111" s="34"/>
      <c r="AN111" s="9">
        <v>864.29869599999995</v>
      </c>
      <c r="AO111" s="37">
        <f t="shared" si="19"/>
        <v>286.59610594862005</v>
      </c>
      <c r="AP111" s="52"/>
      <c r="AQ111" s="2">
        <v>1991</v>
      </c>
      <c r="AR111" s="37">
        <v>25189.296999999999</v>
      </c>
      <c r="AS111" s="37">
        <f t="shared" si="20"/>
        <v>1069.4648860954496</v>
      </c>
      <c r="AT111" s="37">
        <f t="shared" si="21"/>
        <v>2.3553178161804427</v>
      </c>
      <c r="AU111" s="37">
        <v>2.0267613583246491</v>
      </c>
      <c r="AV111" s="9">
        <f t="shared" si="22"/>
        <v>0.32855645785579357</v>
      </c>
      <c r="AW111" s="42">
        <f t="shared" si="24"/>
        <v>25189.296999999999</v>
      </c>
      <c r="AX111" s="37">
        <f t="shared" si="23"/>
        <v>2.3553178161804427</v>
      </c>
      <c r="AY111" s="41" t="s">
        <v>15</v>
      </c>
      <c r="AZ111" s="46"/>
    </row>
    <row r="112" spans="1:53" ht="15.75" customHeight="1" x14ac:dyDescent="0.3">
      <c r="A112" s="2">
        <v>1992</v>
      </c>
      <c r="B112" s="5" t="s">
        <v>15</v>
      </c>
      <c r="C112" s="13">
        <v>1027650791</v>
      </c>
      <c r="D112" s="5" t="s">
        <v>15</v>
      </c>
      <c r="E112" s="5" t="s">
        <v>15</v>
      </c>
      <c r="F112" s="7">
        <f t="shared" si="25"/>
        <v>18.899958516193351</v>
      </c>
      <c r="G112" s="5" t="s">
        <v>15</v>
      </c>
      <c r="H112" s="8">
        <f t="shared" si="8"/>
        <v>1027650791</v>
      </c>
      <c r="I112" s="9">
        <f t="shared" si="5"/>
        <v>18.899958516193351</v>
      </c>
      <c r="J112" s="9"/>
      <c r="K112" s="18"/>
      <c r="L112" s="5" t="s">
        <v>15</v>
      </c>
      <c r="M112" s="5" t="s">
        <v>15</v>
      </c>
      <c r="N112" s="5"/>
      <c r="O112" s="32">
        <f t="shared" si="11"/>
        <v>1281518836.2505841</v>
      </c>
      <c r="P112" s="9">
        <f t="shared" si="12"/>
        <v>19.828042314631794</v>
      </c>
      <c r="Q112" s="37">
        <f t="shared" si="13"/>
        <v>-0.92808379843844335</v>
      </c>
      <c r="R112" s="46">
        <f t="shared" si="14"/>
        <v>4.9105070661571437</v>
      </c>
      <c r="S112" s="2">
        <v>1992</v>
      </c>
      <c r="T112" s="37">
        <f t="shared" si="9"/>
        <v>18.899958516193351</v>
      </c>
      <c r="U112" s="37">
        <f t="shared" si="15"/>
        <v>19.828042314631794</v>
      </c>
      <c r="W112" s="2">
        <v>1992</v>
      </c>
      <c r="X112" s="52">
        <f t="shared" si="16"/>
        <v>1027650791</v>
      </c>
      <c r="Y112" s="52">
        <f t="shared" si="17"/>
        <v>1281518836.2505841</v>
      </c>
      <c r="AH112" s="2">
        <v>1992</v>
      </c>
      <c r="AI112" s="36">
        <v>3.0953604000000006</v>
      </c>
      <c r="AJ112" s="37">
        <f t="shared" si="10"/>
        <v>1281.5188362505842</v>
      </c>
      <c r="AK112" s="37">
        <f t="shared" si="18"/>
        <v>414.01280324274484</v>
      </c>
      <c r="AL112" s="37">
        <v>477.4465793571498</v>
      </c>
      <c r="AM112" s="34"/>
      <c r="AN112" s="9">
        <v>1027.650791</v>
      </c>
      <c r="AO112" s="37">
        <f t="shared" si="19"/>
        <v>331.99713707004838</v>
      </c>
      <c r="AP112" s="52"/>
      <c r="AQ112" s="2">
        <v>1992</v>
      </c>
      <c r="AR112" s="37">
        <v>46484.593000000008</v>
      </c>
      <c r="AS112" s="37">
        <f t="shared" si="20"/>
        <v>1281.5188362505842</v>
      </c>
      <c r="AT112" s="37">
        <f t="shared" si="21"/>
        <v>3.6273047016618771</v>
      </c>
      <c r="AU112" s="37">
        <v>3.1453793003871335</v>
      </c>
      <c r="AV112" s="9">
        <f t="shared" si="22"/>
        <v>0.48192540127474359</v>
      </c>
      <c r="AW112" s="42">
        <f t="shared" si="24"/>
        <v>46484.593000000008</v>
      </c>
      <c r="AX112" s="37">
        <f t="shared" si="23"/>
        <v>3.6273047016618771</v>
      </c>
      <c r="AY112" s="41" t="s">
        <v>15</v>
      </c>
      <c r="AZ112" s="46"/>
    </row>
    <row r="113" spans="1:52" ht="15.75" customHeight="1" x14ac:dyDescent="0.3">
      <c r="A113" s="2">
        <v>1993</v>
      </c>
      <c r="B113" s="5" t="s">
        <v>15</v>
      </c>
      <c r="C113" s="63">
        <v>1155132188</v>
      </c>
      <c r="D113" s="5" t="s">
        <v>15</v>
      </c>
      <c r="E113" s="5" t="s">
        <v>15</v>
      </c>
      <c r="F113" s="7">
        <f t="shared" si="25"/>
        <v>12.405128095697627</v>
      </c>
      <c r="G113" s="5" t="s">
        <v>15</v>
      </c>
      <c r="H113" s="44">
        <f t="shared" si="8"/>
        <v>1155132188</v>
      </c>
      <c r="I113" s="9">
        <f t="shared" si="5"/>
        <v>12.405128095697627</v>
      </c>
      <c r="J113" s="9"/>
      <c r="K113" s="2">
        <v>1993</v>
      </c>
      <c r="L113" s="62">
        <v>1651777888.5</v>
      </c>
      <c r="M113" s="5" t="s">
        <v>15</v>
      </c>
      <c r="N113" s="5"/>
      <c r="O113" s="64">
        <f t="shared" si="11"/>
        <v>1448299321.5740674</v>
      </c>
      <c r="P113" s="9">
        <f t="shared" si="12"/>
        <v>13.014282787402704</v>
      </c>
      <c r="Q113" s="37">
        <f t="shared" si="13"/>
        <v>-0.60915469170507741</v>
      </c>
      <c r="R113" s="46">
        <f t="shared" si="14"/>
        <v>4.9105070661571437</v>
      </c>
      <c r="S113" s="2">
        <v>1993</v>
      </c>
      <c r="T113" s="37">
        <f t="shared" si="9"/>
        <v>12.405128095697627</v>
      </c>
      <c r="U113" s="37">
        <f t="shared" si="15"/>
        <v>13.014282787402704</v>
      </c>
      <c r="W113" s="2">
        <v>1993</v>
      </c>
      <c r="X113" s="52">
        <f>H113</f>
        <v>1155132188</v>
      </c>
      <c r="Y113" s="52">
        <f t="shared" si="17"/>
        <v>1448299321.5740674</v>
      </c>
      <c r="AH113" s="2">
        <v>1993</v>
      </c>
      <c r="AI113" s="36">
        <v>3.1151537848605559</v>
      </c>
      <c r="AJ113" s="37">
        <f t="shared" si="10"/>
        <v>1448.2993215740673</v>
      </c>
      <c r="AK113" s="37">
        <f>(AJ113/AI113)</f>
        <v>464.92064970041207</v>
      </c>
      <c r="AL113" s="37">
        <v>530.23959732823869</v>
      </c>
      <c r="AM113" s="35"/>
      <c r="AN113" s="9">
        <f>H113/1000000</f>
        <v>1155.132188</v>
      </c>
      <c r="AO113" s="37">
        <f t="shared" si="19"/>
        <v>370.81064620753784</v>
      </c>
      <c r="AP113" s="52"/>
      <c r="AQ113" s="2">
        <v>1993</v>
      </c>
      <c r="AR113" s="37">
        <v>8242.884</v>
      </c>
      <c r="AS113" s="37">
        <f t="shared" si="20"/>
        <v>1448.2993215740673</v>
      </c>
      <c r="AT113" s="37">
        <f>((AR113/1000)/AS113)*100</f>
        <v>0.56914229518807735</v>
      </c>
      <c r="AU113" s="37">
        <v>0.49903101726863897</v>
      </c>
      <c r="AV113" s="9">
        <f t="shared" si="22"/>
        <v>7.0111277919438386E-2</v>
      </c>
      <c r="AW113" s="42">
        <f t="shared" si="24"/>
        <v>8242.884</v>
      </c>
      <c r="AX113" s="37">
        <f t="shared" si="23"/>
        <v>0.56914229518807735</v>
      </c>
      <c r="AY113" s="41" t="s">
        <v>15</v>
      </c>
      <c r="AZ113" s="46"/>
    </row>
    <row r="114" spans="1:52" x14ac:dyDescent="0.3">
      <c r="A114" s="2">
        <v>1994</v>
      </c>
      <c r="B114" s="5" t="s">
        <v>15</v>
      </c>
      <c r="C114" s="13">
        <v>1309506284</v>
      </c>
      <c r="D114" s="5" t="s">
        <v>15</v>
      </c>
      <c r="E114" s="5" t="s">
        <v>15</v>
      </c>
      <c r="F114" s="7">
        <f t="shared" si="25"/>
        <v>13.364193085752717</v>
      </c>
      <c r="G114" s="5" t="s">
        <v>15</v>
      </c>
      <c r="H114" s="19">
        <f t="shared" si="8"/>
        <v>1309506284</v>
      </c>
      <c r="I114" s="9">
        <f t="shared" si="5"/>
        <v>13.364193085752717</v>
      </c>
      <c r="J114" s="9"/>
      <c r="K114" s="2">
        <v>1994</v>
      </c>
      <c r="L114" s="20">
        <v>1868526360</v>
      </c>
      <c r="M114" s="21">
        <f t="shared" ref="M114:M130" si="26">((L114/L113)-1)*100</f>
        <v>13.122131795627311</v>
      </c>
      <c r="N114" s="21"/>
      <c r="O114" s="32">
        <f t="shared" si="11"/>
        <v>1651357298.5369821</v>
      </c>
      <c r="P114" s="9">
        <f t="shared" si="12"/>
        <v>14.020442731563488</v>
      </c>
      <c r="Q114" s="37">
        <f t="shared" si="13"/>
        <v>-0.65624964581077094</v>
      </c>
      <c r="R114" s="46">
        <f t="shared" si="14"/>
        <v>4.9105070661571437</v>
      </c>
      <c r="S114" s="2">
        <v>1994</v>
      </c>
      <c r="T114" s="37">
        <f t="shared" ref="T114:T127" si="27">I114</f>
        <v>13.364193085752717</v>
      </c>
      <c r="U114" s="37">
        <f t="shared" ref="U114:U127" si="28">P114</f>
        <v>14.020442731563488</v>
      </c>
      <c r="W114" s="2">
        <v>1994</v>
      </c>
      <c r="X114" s="52">
        <f t="shared" ref="X114:X127" si="29">H114</f>
        <v>1309506284</v>
      </c>
      <c r="Y114" s="52">
        <f t="shared" si="17"/>
        <v>1651357298.5369821</v>
      </c>
      <c r="AH114" s="2">
        <v>1994</v>
      </c>
      <c r="AI114" s="36">
        <v>3.388990799999998</v>
      </c>
      <c r="AJ114" s="37">
        <f t="shared" ref="AJ114:AJ127" si="30">Y114/1000000</f>
        <v>1651.3572985369822</v>
      </c>
      <c r="AK114" s="37">
        <f t="shared" ref="AK114:AK127" si="31">(AJ114/AI114)</f>
        <v>487.27110694339541</v>
      </c>
      <c r="AL114" s="37">
        <v>551.35185377310586</v>
      </c>
      <c r="AN114" s="9">
        <f t="shared" ref="AN114:AN127" si="32">H114/1000000</f>
        <v>1309.5062840000001</v>
      </c>
      <c r="AO114" s="37">
        <f t="shared" si="19"/>
        <v>386.40007048706087</v>
      </c>
      <c r="AQ114" s="2">
        <v>1994</v>
      </c>
      <c r="AR114" s="37">
        <v>3346.4169999999995</v>
      </c>
      <c r="AS114" s="37">
        <f t="shared" si="20"/>
        <v>1651.3572985369822</v>
      </c>
      <c r="AT114" s="37">
        <f t="shared" ref="AT114:AT127" si="33">((AR114/1000)/AS114)*100</f>
        <v>0.20264645349402899</v>
      </c>
      <c r="AU114" s="46">
        <v>0.17909391441499381</v>
      </c>
      <c r="AV114" s="9">
        <f t="shared" si="22"/>
        <v>2.3552539079035179E-2</v>
      </c>
    </row>
    <row r="115" spans="1:52" x14ac:dyDescent="0.3">
      <c r="A115" s="2">
        <v>1995</v>
      </c>
      <c r="B115" s="5" t="s">
        <v>15</v>
      </c>
      <c r="C115" s="13">
        <v>1089146989.75</v>
      </c>
      <c r="D115" s="5" t="s">
        <v>15</v>
      </c>
      <c r="E115" s="5" t="s">
        <v>15</v>
      </c>
      <c r="F115" s="7">
        <f t="shared" si="25"/>
        <v>-16.82766222219977</v>
      </c>
      <c r="G115" s="5" t="s">
        <v>15</v>
      </c>
      <c r="H115" s="19">
        <f t="shared" si="8"/>
        <v>1089146989.75</v>
      </c>
      <c r="I115" s="9">
        <f t="shared" si="5"/>
        <v>-16.82766222219977</v>
      </c>
      <c r="J115" s="9"/>
      <c r="K115" s="2">
        <v>1995</v>
      </c>
      <c r="L115" s="20">
        <v>2440392366</v>
      </c>
      <c r="M115" s="21">
        <f t="shared" si="26"/>
        <v>30.605188037058252</v>
      </c>
      <c r="N115" s="21"/>
      <c r="O115" s="32">
        <f t="shared" si="11"/>
        <v>1359826916.1290948</v>
      </c>
      <c r="P115" s="9">
        <f t="shared" si="12"/>
        <v>-17.653985764689946</v>
      </c>
      <c r="Q115" s="37">
        <f t="shared" si="13"/>
        <v>0.82632354249017581</v>
      </c>
      <c r="R115" s="46">
        <f t="shared" si="14"/>
        <v>4.9105070661571437</v>
      </c>
      <c r="S115" s="2">
        <v>1995</v>
      </c>
      <c r="T115" s="37">
        <f t="shared" si="27"/>
        <v>-16.82766222219977</v>
      </c>
      <c r="U115" s="37">
        <f t="shared" si="28"/>
        <v>-17.653985764689946</v>
      </c>
      <c r="W115" s="2">
        <v>1995</v>
      </c>
      <c r="X115" s="52">
        <f t="shared" si="29"/>
        <v>1089146989.75</v>
      </c>
      <c r="Y115" s="52">
        <f t="shared" si="17"/>
        <v>1359826916.1290948</v>
      </c>
      <c r="AH115" s="2">
        <v>1995</v>
      </c>
      <c r="AI115" s="36">
        <v>6.4268419999999997</v>
      </c>
      <c r="AJ115" s="37">
        <f t="shared" si="30"/>
        <v>1359.8269161290948</v>
      </c>
      <c r="AK115" s="37">
        <f t="shared" si="31"/>
        <v>211.58555261341337</v>
      </c>
      <c r="AL115" s="37">
        <v>379.71874304674054</v>
      </c>
      <c r="AN115" s="9">
        <f t="shared" si="32"/>
        <v>1089.1469897500001</v>
      </c>
      <c r="AO115" s="37">
        <f t="shared" si="19"/>
        <v>169.46845585281233</v>
      </c>
      <c r="AQ115" s="2">
        <v>1995</v>
      </c>
      <c r="AR115" s="37">
        <v>-200.70000000000437</v>
      </c>
      <c r="AS115" s="37">
        <f t="shared" si="20"/>
        <v>1359.8269161290948</v>
      </c>
      <c r="AT115" s="37">
        <f t="shared" si="33"/>
        <v>-1.4759231312417336E-2</v>
      </c>
      <c r="AU115" s="46">
        <v>-8.2240873556315812E-3</v>
      </c>
      <c r="AV115" s="9">
        <f t="shared" si="22"/>
        <v>-6.535143956785755E-3</v>
      </c>
    </row>
    <row r="116" spans="1:52" x14ac:dyDescent="0.3">
      <c r="A116" s="2">
        <v>1996</v>
      </c>
      <c r="B116" s="5" t="s">
        <v>15</v>
      </c>
      <c r="C116" s="13">
        <v>2301008082.5</v>
      </c>
      <c r="D116" s="5" t="s">
        <v>15</v>
      </c>
      <c r="E116" s="5" t="s">
        <v>15</v>
      </c>
      <c r="F116" s="7">
        <f t="shared" si="25"/>
        <v>111.2669918895123</v>
      </c>
      <c r="G116" s="5" t="s">
        <v>15</v>
      </c>
      <c r="H116" s="19">
        <f t="shared" si="8"/>
        <v>2301008082.5</v>
      </c>
      <c r="I116" s="9">
        <f t="shared" si="5"/>
        <v>111.2669918895123</v>
      </c>
      <c r="J116" s="9"/>
      <c r="K116" s="2">
        <v>1996</v>
      </c>
      <c r="L116" s="20">
        <v>3284161830.75</v>
      </c>
      <c r="M116" s="21">
        <f t="shared" si="26"/>
        <v>34.575155884994267</v>
      </c>
      <c r="N116" s="21"/>
      <c r="O116" s="32">
        <f t="shared" si="11"/>
        <v>2947163283.2860665</v>
      </c>
      <c r="P116" s="9">
        <f t="shared" si="12"/>
        <v>116.7307653885473</v>
      </c>
      <c r="Q116" s="37">
        <f t="shared" si="13"/>
        <v>-5.4637734990349998</v>
      </c>
      <c r="R116" s="46">
        <f t="shared" si="14"/>
        <v>4.9105070661571437</v>
      </c>
      <c r="S116" s="2">
        <v>1996</v>
      </c>
      <c r="T116" s="37">
        <f t="shared" si="27"/>
        <v>111.2669918895123</v>
      </c>
      <c r="U116" s="37">
        <f t="shared" si="28"/>
        <v>116.7307653885473</v>
      </c>
      <c r="W116" s="2">
        <v>1996</v>
      </c>
      <c r="X116" s="52">
        <f t="shared" si="29"/>
        <v>2301008082.5</v>
      </c>
      <c r="Y116" s="52">
        <f t="shared" si="17"/>
        <v>2947163283.2860665</v>
      </c>
      <c r="AH116" s="2">
        <v>1996</v>
      </c>
      <c r="AI116" s="36">
        <v>7.5992051587301575</v>
      </c>
      <c r="AJ116" s="37">
        <f t="shared" si="30"/>
        <v>2947.1632832860664</v>
      </c>
      <c r="AK116" s="37">
        <f t="shared" si="31"/>
        <v>387.82520299511737</v>
      </c>
      <c r="AL116" s="37">
        <v>432.17175509165889</v>
      </c>
      <c r="AN116" s="9">
        <f t="shared" si="32"/>
        <v>2301.0080825</v>
      </c>
      <c r="AO116" s="37">
        <f t="shared" si="19"/>
        <v>302.79588910118372</v>
      </c>
      <c r="AQ116" s="2">
        <v>1996</v>
      </c>
      <c r="AR116" s="37">
        <v>282.90000000000146</v>
      </c>
      <c r="AS116" s="37">
        <f t="shared" si="20"/>
        <v>2947.1632832860664</v>
      </c>
      <c r="AT116" s="37">
        <f t="shared" si="33"/>
        <v>9.5990609547961635E-3</v>
      </c>
      <c r="AU116" s="46">
        <v>8.6140700300202898E-3</v>
      </c>
      <c r="AV116" s="9">
        <f t="shared" si="22"/>
        <v>9.8499092477587376E-4</v>
      </c>
    </row>
    <row r="117" spans="1:52" x14ac:dyDescent="0.3">
      <c r="A117" s="2">
        <v>1997</v>
      </c>
      <c r="B117" s="5" t="s">
        <v>15</v>
      </c>
      <c r="C117" s="13">
        <v>2878118157.5</v>
      </c>
      <c r="D117" s="5" t="s">
        <v>15</v>
      </c>
      <c r="E117" s="5" t="s">
        <v>15</v>
      </c>
      <c r="F117" s="7">
        <f t="shared" si="25"/>
        <v>25.080749580548243</v>
      </c>
      <c r="G117" s="5" t="s">
        <v>15</v>
      </c>
      <c r="H117" s="19">
        <f t="shared" si="8"/>
        <v>2878118157.5</v>
      </c>
      <c r="I117" s="9">
        <f t="shared" si="5"/>
        <v>25.080749580548243</v>
      </c>
      <c r="J117" s="9"/>
      <c r="K117" s="2">
        <v>1997</v>
      </c>
      <c r="L117" s="20">
        <v>4144914168.4999995</v>
      </c>
      <c r="M117" s="21">
        <f t="shared" si="26"/>
        <v>26.209193764164485</v>
      </c>
      <c r="N117" s="21"/>
      <c r="O117" s="32">
        <f t="shared" si="11"/>
        <v>3722630952.743094</v>
      </c>
      <c r="P117" s="9">
        <f t="shared" si="12"/>
        <v>26.312341560946244</v>
      </c>
      <c r="Q117" s="37">
        <f t="shared" si="13"/>
        <v>-1.2315919803980009</v>
      </c>
      <c r="R117" s="46">
        <f t="shared" si="14"/>
        <v>4.9105070661571437</v>
      </c>
      <c r="S117" s="2">
        <v>1997</v>
      </c>
      <c r="T117" s="37">
        <f t="shared" si="27"/>
        <v>25.080749580548243</v>
      </c>
      <c r="U117" s="37">
        <f t="shared" si="28"/>
        <v>26.312341560946244</v>
      </c>
      <c r="W117" s="2">
        <v>1997</v>
      </c>
      <c r="X117" s="52">
        <f t="shared" si="29"/>
        <v>2878118157.5</v>
      </c>
      <c r="Y117" s="52">
        <f t="shared" si="17"/>
        <v>3722630952.743094</v>
      </c>
      <c r="AH117" s="2">
        <v>1997</v>
      </c>
      <c r="AI117" s="36">
        <v>7.9167040160642603</v>
      </c>
      <c r="AJ117" s="37">
        <f t="shared" si="30"/>
        <v>3722.630952743094</v>
      </c>
      <c r="AK117" s="37">
        <f t="shared" si="31"/>
        <v>470.22484927935659</v>
      </c>
      <c r="AL117" s="37">
        <v>523.56563540702098</v>
      </c>
      <c r="AN117" s="9">
        <f t="shared" si="32"/>
        <v>2878.1181575000001</v>
      </c>
      <c r="AO117" s="37">
        <f t="shared" si="19"/>
        <v>363.55005209994431</v>
      </c>
      <c r="AQ117" s="2">
        <v>1997</v>
      </c>
      <c r="AR117" s="37">
        <v>-23011</v>
      </c>
      <c r="AS117" s="37">
        <f t="shared" si="20"/>
        <v>3722.630952743094</v>
      </c>
      <c r="AT117" s="37">
        <f t="shared" si="33"/>
        <v>-0.61813809351807736</v>
      </c>
      <c r="AU117" s="46">
        <v>-0.55516227995445888</v>
      </c>
      <c r="AV117" s="9">
        <f t="shared" si="22"/>
        <v>-6.2975813563618477E-2</v>
      </c>
    </row>
    <row r="118" spans="1:52" x14ac:dyDescent="0.3">
      <c r="A118" s="2">
        <v>1998</v>
      </c>
      <c r="B118" s="5" t="s">
        <v>15</v>
      </c>
      <c r="C118" s="13">
        <v>3519650285.75</v>
      </c>
      <c r="D118" s="5" t="s">
        <v>15</v>
      </c>
      <c r="E118" s="5" t="s">
        <v>15</v>
      </c>
      <c r="F118" s="7">
        <f t="shared" si="25"/>
        <v>22.289985787353839</v>
      </c>
      <c r="G118" s="5" t="s">
        <v>15</v>
      </c>
      <c r="H118" s="19">
        <f t="shared" si="8"/>
        <v>3519650285.75</v>
      </c>
      <c r="I118" s="9">
        <f t="shared" si="5"/>
        <v>22.289985787353839</v>
      </c>
      <c r="J118" s="9"/>
      <c r="K118" s="2">
        <v>1998</v>
      </c>
      <c r="L118" s="20">
        <v>5092988046.5</v>
      </c>
      <c r="M118" s="21">
        <f t="shared" si="26"/>
        <v>22.873184810557802</v>
      </c>
      <c r="N118" s="21"/>
      <c r="O118" s="32">
        <f t="shared" si="11"/>
        <v>4593150969.5226936</v>
      </c>
      <c r="P118" s="9">
        <f t="shared" si="12"/>
        <v>23.384537114487273</v>
      </c>
      <c r="Q118" s="37">
        <f t="shared" si="13"/>
        <v>-1.0945513271334342</v>
      </c>
      <c r="R118" s="46">
        <f t="shared" si="14"/>
        <v>4.9105070661571437</v>
      </c>
      <c r="S118" s="2">
        <v>1998</v>
      </c>
      <c r="T118" s="37">
        <f t="shared" si="27"/>
        <v>22.289985787353839</v>
      </c>
      <c r="U118" s="37">
        <f t="shared" si="28"/>
        <v>23.384537114487273</v>
      </c>
      <c r="W118" s="2">
        <v>1998</v>
      </c>
      <c r="X118" s="52">
        <f t="shared" si="29"/>
        <v>3519650285.75</v>
      </c>
      <c r="Y118" s="52">
        <f t="shared" si="17"/>
        <v>4593150969.5226936</v>
      </c>
      <c r="AH118" s="2">
        <v>1998</v>
      </c>
      <c r="AI118" s="36">
        <v>9.1537115999999958</v>
      </c>
      <c r="AJ118" s="37">
        <f t="shared" si="30"/>
        <v>4593.1509695226932</v>
      </c>
      <c r="AK118" s="37">
        <f t="shared" si="31"/>
        <v>501.78017073672009</v>
      </c>
      <c r="AL118" s="37">
        <v>556.38502380826628</v>
      </c>
      <c r="AN118" s="9">
        <f t="shared" si="32"/>
        <v>3519.65028575</v>
      </c>
      <c r="AO118" s="37">
        <f t="shared" si="19"/>
        <v>384.50526295257123</v>
      </c>
      <c r="AQ118" s="2">
        <v>1998</v>
      </c>
      <c r="AR118" s="37">
        <v>-47918.6</v>
      </c>
      <c r="AS118" s="37">
        <f t="shared" si="20"/>
        <v>4593.1509695226932</v>
      </c>
      <c r="AT118" s="37">
        <f t="shared" si="33"/>
        <v>-1.0432620290070622</v>
      </c>
      <c r="AU118" s="46">
        <v>-0.94087399307623709</v>
      </c>
      <c r="AV118" s="9">
        <f t="shared" si="22"/>
        <v>-0.10238803593082513</v>
      </c>
    </row>
    <row r="119" spans="1:52" x14ac:dyDescent="0.3">
      <c r="A119" s="2">
        <v>1999</v>
      </c>
      <c r="B119" s="5" t="s">
        <v>15</v>
      </c>
      <c r="C119" s="13">
        <v>4212506417.5</v>
      </c>
      <c r="D119" s="5" t="s">
        <v>15</v>
      </c>
      <c r="E119" s="5" t="s">
        <v>15</v>
      </c>
      <c r="F119" s="7">
        <f t="shared" si="25"/>
        <v>19.685368587759001</v>
      </c>
      <c r="G119" s="5" t="s">
        <v>15</v>
      </c>
      <c r="H119" s="19">
        <f t="shared" si="8"/>
        <v>4212506417.5</v>
      </c>
      <c r="I119" s="9">
        <f t="shared" si="5"/>
        <v>19.685368587759001</v>
      </c>
      <c r="J119" s="9"/>
      <c r="K119" s="2">
        <v>1999</v>
      </c>
      <c r="L119" s="20">
        <v>6034995115.999999</v>
      </c>
      <c r="M119" s="21">
        <f t="shared" si="26"/>
        <v>18.496157086945541</v>
      </c>
      <c r="N119" s="21"/>
      <c r="O119" s="32">
        <f t="shared" si="11"/>
        <v>5541729426.52845</v>
      </c>
      <c r="P119" s="9">
        <f t="shared" si="12"/>
        <v>20.652020003259985</v>
      </c>
      <c r="Q119" s="37">
        <f t="shared" si="13"/>
        <v>-0.96665141550098355</v>
      </c>
      <c r="R119" s="46">
        <f t="shared" si="14"/>
        <v>4.9105070661571437</v>
      </c>
      <c r="S119" s="2">
        <v>1999</v>
      </c>
      <c r="T119" s="37">
        <f t="shared" si="27"/>
        <v>19.685368587759001</v>
      </c>
      <c r="U119" s="37">
        <f t="shared" si="28"/>
        <v>20.652020003259985</v>
      </c>
      <c r="W119" s="2">
        <v>1999</v>
      </c>
      <c r="X119" s="52">
        <f t="shared" si="29"/>
        <v>4212506417.5</v>
      </c>
      <c r="Y119" s="52">
        <f t="shared" si="17"/>
        <v>5541729426.52845</v>
      </c>
      <c r="AH119" s="2">
        <v>1999</v>
      </c>
      <c r="AI119" s="36">
        <v>9.5532071428571435</v>
      </c>
      <c r="AJ119" s="37">
        <f t="shared" si="30"/>
        <v>5541.7294265284499</v>
      </c>
      <c r="AK119" s="37">
        <f t="shared" si="31"/>
        <v>580.09099391003542</v>
      </c>
      <c r="AL119" s="37">
        <v>631.72451154399141</v>
      </c>
      <c r="AN119" s="9">
        <f t="shared" si="32"/>
        <v>4212.5064174999998</v>
      </c>
      <c r="AO119" s="37">
        <f t="shared" si="19"/>
        <v>440.95206505070468</v>
      </c>
      <c r="AQ119" s="2">
        <v>1999</v>
      </c>
      <c r="AR119" s="37">
        <v>-51988.293999999994</v>
      </c>
      <c r="AS119" s="37">
        <f t="shared" si="20"/>
        <v>5541.7294265284499</v>
      </c>
      <c r="AT119" s="37">
        <f t="shared" si="33"/>
        <v>-0.93812400423467524</v>
      </c>
      <c r="AU119" s="46">
        <v>-0.86144715945450312</v>
      </c>
      <c r="AV119" s="9">
        <f t="shared" si="22"/>
        <v>-7.6676844780172115E-2</v>
      </c>
    </row>
    <row r="120" spans="1:52" x14ac:dyDescent="0.3">
      <c r="A120" s="2">
        <v>2000</v>
      </c>
      <c r="B120" s="5" t="s">
        <v>15</v>
      </c>
      <c r="C120" s="22">
        <v>4989544830</v>
      </c>
      <c r="D120" s="5" t="s">
        <v>15</v>
      </c>
      <c r="E120" s="5" t="s">
        <v>15</v>
      </c>
      <c r="F120" s="7">
        <f t="shared" si="25"/>
        <v>18.445987625608161</v>
      </c>
      <c r="G120" s="5" t="s">
        <v>15</v>
      </c>
      <c r="H120" s="19">
        <f t="shared" si="8"/>
        <v>4989544830</v>
      </c>
      <c r="I120" s="9">
        <f t="shared" si="5"/>
        <v>18.445987625608161</v>
      </c>
      <c r="J120" s="9"/>
      <c r="K120" s="2">
        <v>2000</v>
      </c>
      <c r="L120" s="20">
        <v>7016603942</v>
      </c>
      <c r="M120" s="21">
        <f t="shared" si="26"/>
        <v>16.265279542605704</v>
      </c>
      <c r="N120" s="21"/>
      <c r="O120" s="32">
        <f t="shared" si="11"/>
        <v>6614152666.3176126</v>
      </c>
      <c r="P120" s="9">
        <f t="shared" si="12"/>
        <v>19.351779151386122</v>
      </c>
      <c r="Q120" s="37">
        <f t="shared" si="13"/>
        <v>-0.90579152577796052</v>
      </c>
      <c r="R120" s="46">
        <f t="shared" si="14"/>
        <v>4.9105070661571437</v>
      </c>
      <c r="S120" s="2">
        <v>2000</v>
      </c>
      <c r="T120" s="37">
        <f t="shared" si="27"/>
        <v>18.445987625608161</v>
      </c>
      <c r="U120" s="37">
        <f t="shared" si="28"/>
        <v>19.351779151386122</v>
      </c>
      <c r="W120" s="2">
        <v>2000</v>
      </c>
      <c r="X120" s="52">
        <f t="shared" si="29"/>
        <v>4989544830</v>
      </c>
      <c r="Y120" s="52">
        <f t="shared" si="17"/>
        <v>6614152666.3176126</v>
      </c>
      <c r="AH120" s="2">
        <v>2000</v>
      </c>
      <c r="AI120" s="36">
        <v>9.4568240000000028</v>
      </c>
      <c r="AJ120" s="37">
        <f t="shared" si="30"/>
        <v>6614.1526663176128</v>
      </c>
      <c r="AK120" s="37">
        <f t="shared" si="31"/>
        <v>699.40528303345934</v>
      </c>
      <c r="AL120" s="37">
        <v>741.96198871841091</v>
      </c>
      <c r="AN120" s="9">
        <f t="shared" si="32"/>
        <v>4989.5448299999998</v>
      </c>
      <c r="AO120" s="37">
        <f t="shared" si="19"/>
        <v>527.61316378521985</v>
      </c>
      <c r="AQ120" s="2">
        <v>2000</v>
      </c>
      <c r="AR120" s="37">
        <v>-60596.624000000011</v>
      </c>
      <c r="AS120" s="37">
        <f t="shared" si="20"/>
        <v>6614.1526663176128</v>
      </c>
      <c r="AT120" s="37">
        <f t="shared" si="33"/>
        <v>-0.91616609197103394</v>
      </c>
      <c r="AU120" s="46">
        <v>-0.8636175634380705</v>
      </c>
      <c r="AV120" s="9">
        <f t="shared" si="22"/>
        <v>-5.2548528532963434E-2</v>
      </c>
    </row>
    <row r="121" spans="1:52" x14ac:dyDescent="0.3">
      <c r="A121" s="2">
        <v>2001</v>
      </c>
      <c r="B121" s="5" t="s">
        <v>15</v>
      </c>
      <c r="C121" s="22">
        <v>5271741749.5</v>
      </c>
      <c r="D121" s="5" t="s">
        <v>15</v>
      </c>
      <c r="E121" s="5" t="s">
        <v>15</v>
      </c>
      <c r="F121" s="7">
        <f t="shared" si="25"/>
        <v>5.6557647864645011</v>
      </c>
      <c r="G121" s="5" t="s">
        <v>15</v>
      </c>
      <c r="H121" s="19">
        <f t="shared" si="8"/>
        <v>5271741749.5</v>
      </c>
      <c r="I121" s="9">
        <f t="shared" si="5"/>
        <v>5.6557647864645011</v>
      </c>
      <c r="J121" s="9"/>
      <c r="K121" s="2">
        <v>2001</v>
      </c>
      <c r="L121" s="20">
        <v>7437107659.5</v>
      </c>
      <c r="M121" s="21">
        <f t="shared" si="26"/>
        <v>5.9929806638072902</v>
      </c>
      <c r="N121" s="21"/>
      <c r="O121" s="32">
        <f t="shared" si="11"/>
        <v>7006602853.6254873</v>
      </c>
      <c r="P121" s="9">
        <f t="shared" si="12"/>
        <v>5.9334915159490675</v>
      </c>
      <c r="Q121" s="37">
        <f t="shared" si="13"/>
        <v>-0.27772672948456645</v>
      </c>
      <c r="R121" s="46">
        <f t="shared" si="14"/>
        <v>4.9105070661571437</v>
      </c>
      <c r="S121" s="2">
        <v>2001</v>
      </c>
      <c r="T121" s="37">
        <f t="shared" si="27"/>
        <v>5.6557647864645011</v>
      </c>
      <c r="U121" s="37">
        <f t="shared" si="28"/>
        <v>5.9334915159490675</v>
      </c>
      <c r="W121" s="2">
        <v>2001</v>
      </c>
      <c r="X121" s="52">
        <f t="shared" si="29"/>
        <v>5271741749.5</v>
      </c>
      <c r="Y121" s="52">
        <f t="shared" si="17"/>
        <v>7006602853.6254873</v>
      </c>
      <c r="AH121" s="2">
        <v>2001</v>
      </c>
      <c r="AI121" s="36">
        <v>9.3359972222222147</v>
      </c>
      <c r="AJ121" s="37">
        <f t="shared" si="30"/>
        <v>7006.6028536254871</v>
      </c>
      <c r="AK121" s="37">
        <f t="shared" si="31"/>
        <v>750.49324532229559</v>
      </c>
      <c r="AL121" s="37">
        <v>796.6055990031424</v>
      </c>
      <c r="AN121" s="9">
        <f t="shared" si="32"/>
        <v>5271.7417495</v>
      </c>
      <c r="AO121" s="37">
        <f t="shared" si="19"/>
        <v>564.66830741464014</v>
      </c>
      <c r="AQ121" s="2">
        <v>2001</v>
      </c>
      <c r="AR121" s="37">
        <v>-42195.439000000006</v>
      </c>
      <c r="AS121" s="37">
        <f t="shared" si="20"/>
        <v>7006.6028536254871</v>
      </c>
      <c r="AT121" s="37">
        <f t="shared" si="33"/>
        <v>-0.60222392907807609</v>
      </c>
      <c r="AU121" s="46">
        <v>-0.56736356298540958</v>
      </c>
      <c r="AV121" s="9">
        <f t="shared" si="22"/>
        <v>-3.4860366092666517E-2</v>
      </c>
    </row>
    <row r="122" spans="1:52" x14ac:dyDescent="0.3">
      <c r="A122" s="2">
        <v>2002</v>
      </c>
      <c r="B122" s="5" t="s">
        <v>15</v>
      </c>
      <c r="C122" s="22">
        <v>5738982968.5</v>
      </c>
      <c r="D122" s="5" t="s">
        <v>15</v>
      </c>
      <c r="E122" s="5" t="s">
        <v>15</v>
      </c>
      <c r="F122" s="7">
        <f t="shared" si="25"/>
        <v>8.8631279983378377</v>
      </c>
      <c r="G122" s="5" t="s">
        <v>15</v>
      </c>
      <c r="H122" s="19">
        <f t="shared" si="8"/>
        <v>5738982968.5</v>
      </c>
      <c r="I122" s="9">
        <f t="shared" si="5"/>
        <v>8.8631279983378377</v>
      </c>
      <c r="J122" s="9"/>
      <c r="K122" s="2">
        <v>2002</v>
      </c>
      <c r="L122" s="20">
        <v>7827757972.5</v>
      </c>
      <c r="M122" s="21">
        <f t="shared" si="26"/>
        <v>5.2527182728219879</v>
      </c>
      <c r="N122" s="21"/>
      <c r="O122" s="32">
        <f t="shared" si="11"/>
        <v>7658101486.9808073</v>
      </c>
      <c r="P122" s="9">
        <f t="shared" si="12"/>
        <v>9.2983525249787693</v>
      </c>
      <c r="Q122" s="37">
        <f t="shared" si="13"/>
        <v>-0.43522452664093159</v>
      </c>
      <c r="R122" s="46">
        <f t="shared" si="14"/>
        <v>4.9105070661571437</v>
      </c>
      <c r="S122" s="2">
        <v>2002</v>
      </c>
      <c r="T122" s="37">
        <f t="shared" si="27"/>
        <v>8.8631279983378377</v>
      </c>
      <c r="U122" s="37">
        <f t="shared" si="28"/>
        <v>9.2983525249787693</v>
      </c>
      <c r="W122" s="2">
        <v>2002</v>
      </c>
      <c r="X122" s="52">
        <f t="shared" si="29"/>
        <v>5738982968.5</v>
      </c>
      <c r="Y122" s="52">
        <f t="shared" si="17"/>
        <v>7658101486.9808073</v>
      </c>
      <c r="AH122" s="2">
        <v>2002</v>
      </c>
      <c r="AI122" s="36">
        <v>9.6714031872509914</v>
      </c>
      <c r="AJ122" s="37">
        <f t="shared" si="30"/>
        <v>7658.1014869808077</v>
      </c>
      <c r="AK122" s="37">
        <f t="shared" si="31"/>
        <v>791.82941075973838</v>
      </c>
      <c r="AL122" s="37">
        <v>809.37148632358583</v>
      </c>
      <c r="AN122" s="9">
        <f t="shared" si="32"/>
        <v>5738.9829685000004</v>
      </c>
      <c r="AO122" s="37">
        <f t="shared" si="19"/>
        <v>593.39713766304624</v>
      </c>
      <c r="AQ122" s="2">
        <v>2002</v>
      </c>
      <c r="AR122" s="37">
        <v>-75606.56700000001</v>
      </c>
      <c r="AS122" s="37">
        <f t="shared" si="20"/>
        <v>7658.1014869808077</v>
      </c>
      <c r="AT122" s="37">
        <f t="shared" si="33"/>
        <v>-0.9872755947219467</v>
      </c>
      <c r="AU122" s="46">
        <v>-0.96587767871230013</v>
      </c>
      <c r="AV122" s="9">
        <f t="shared" si="22"/>
        <v>-2.1397916009646578E-2</v>
      </c>
    </row>
    <row r="123" spans="1:52" x14ac:dyDescent="0.3">
      <c r="A123" s="2">
        <v>2003</v>
      </c>
      <c r="B123" s="5" t="s">
        <v>15</v>
      </c>
      <c r="C123" s="22">
        <v>6248911309</v>
      </c>
      <c r="D123" s="5" t="s">
        <v>15</v>
      </c>
      <c r="E123" s="5" t="s">
        <v>15</v>
      </c>
      <c r="F123" s="7">
        <f t="shared" si="25"/>
        <v>8.8853433317171984</v>
      </c>
      <c r="G123" s="5" t="s">
        <v>15</v>
      </c>
      <c r="H123" s="19">
        <f t="shared" si="8"/>
        <v>6248911309</v>
      </c>
      <c r="I123" s="9">
        <f t="shared" si="5"/>
        <v>8.8853433317171984</v>
      </c>
      <c r="J123" s="9"/>
      <c r="K123" s="2">
        <v>2003</v>
      </c>
      <c r="L123" s="20">
        <v>8259533148.500001</v>
      </c>
      <c r="M123" s="21">
        <f t="shared" si="26"/>
        <v>5.5159494904784667</v>
      </c>
      <c r="N123" s="21"/>
      <c r="O123" s="32">
        <f t="shared" si="11"/>
        <v>8371963573.8566599</v>
      </c>
      <c r="P123" s="9">
        <f t="shared" si="12"/>
        <v>9.3216587438734937</v>
      </c>
      <c r="Q123" s="37">
        <f t="shared" si="13"/>
        <v>-0.43631541215629532</v>
      </c>
      <c r="R123" s="46">
        <f t="shared" si="14"/>
        <v>4.9105070661571437</v>
      </c>
      <c r="S123" s="2">
        <v>2003</v>
      </c>
      <c r="T123" s="37">
        <f t="shared" si="27"/>
        <v>8.8853433317171984</v>
      </c>
      <c r="U123" s="37">
        <f t="shared" si="28"/>
        <v>9.3216587438734937</v>
      </c>
      <c r="W123" s="2">
        <v>2003</v>
      </c>
      <c r="X123" s="52">
        <f t="shared" si="29"/>
        <v>6248911309</v>
      </c>
      <c r="Y123" s="52">
        <f t="shared" si="17"/>
        <v>8371963573.8566599</v>
      </c>
      <c r="AH123" s="2">
        <v>2003</v>
      </c>
      <c r="AI123" s="36">
        <v>10.79134541832669</v>
      </c>
      <c r="AJ123" s="37">
        <f t="shared" si="30"/>
        <v>8371.9635738566594</v>
      </c>
      <c r="AK123" s="37">
        <f t="shared" si="31"/>
        <v>775.80350265118466</v>
      </c>
      <c r="AL123" s="37">
        <v>765.3849291556387</v>
      </c>
      <c r="AN123" s="9">
        <f t="shared" si="32"/>
        <v>6248.9113090000001</v>
      </c>
      <c r="AO123" s="37">
        <f t="shared" si="19"/>
        <v>579.06693435904845</v>
      </c>
      <c r="AQ123" s="2">
        <v>2003</v>
      </c>
      <c r="AR123" s="37">
        <v>-42465.354000000007</v>
      </c>
      <c r="AS123" s="37">
        <f t="shared" si="20"/>
        <v>8371.9635738566594</v>
      </c>
      <c r="AT123" s="37">
        <f t="shared" si="33"/>
        <v>-0.50723290450770275</v>
      </c>
      <c r="AU123" s="46">
        <v>-0.51413746075602429</v>
      </c>
      <c r="AV123" s="9">
        <f t="shared" si="22"/>
        <v>6.9045562483215361E-3</v>
      </c>
    </row>
    <row r="124" spans="1:52" x14ac:dyDescent="0.3">
      <c r="A124" s="2">
        <v>2004</v>
      </c>
      <c r="B124" s="5" t="s">
        <v>15</v>
      </c>
      <c r="C124" s="22">
        <v>6968758981.5</v>
      </c>
      <c r="D124" s="5" t="s">
        <v>15</v>
      </c>
      <c r="E124" s="5" t="s">
        <v>15</v>
      </c>
      <c r="F124" s="7">
        <f t="shared" si="25"/>
        <v>11.519569360237814</v>
      </c>
      <c r="G124" s="5" t="s">
        <v>15</v>
      </c>
      <c r="H124" s="19">
        <f t="shared" si="8"/>
        <v>6968758981.5</v>
      </c>
      <c r="I124" s="9">
        <f t="shared" si="5"/>
        <v>11.519569360237814</v>
      </c>
      <c r="J124" s="9"/>
      <c r="K124" s="2">
        <v>2004</v>
      </c>
      <c r="L124" s="20">
        <v>9248389798.25</v>
      </c>
      <c r="M124" s="21">
        <f t="shared" si="26"/>
        <v>11.972306811669897</v>
      </c>
      <c r="N124" s="21"/>
      <c r="O124" s="32">
        <f t="shared" si="11"/>
        <v>9383735349.5782757</v>
      </c>
      <c r="P124" s="9">
        <f t="shared" si="12"/>
        <v>12.085238627663164</v>
      </c>
      <c r="Q124" s="37">
        <f t="shared" si="13"/>
        <v>-0.56566926742535095</v>
      </c>
      <c r="R124" s="46">
        <f t="shared" si="14"/>
        <v>4.9105070661571437</v>
      </c>
      <c r="S124" s="2">
        <v>2004</v>
      </c>
      <c r="T124" s="37">
        <f t="shared" si="27"/>
        <v>11.519569360237814</v>
      </c>
      <c r="U124" s="37">
        <f t="shared" si="28"/>
        <v>12.085238627663164</v>
      </c>
      <c r="W124" s="2">
        <v>2004</v>
      </c>
      <c r="X124" s="52">
        <f t="shared" si="29"/>
        <v>6968758981.5</v>
      </c>
      <c r="Y124" s="52">
        <f t="shared" si="17"/>
        <v>9383735349.5782757</v>
      </c>
      <c r="AH124" s="2">
        <v>2004</v>
      </c>
      <c r="AI124" s="36">
        <v>11.287060700389107</v>
      </c>
      <c r="AJ124" s="37">
        <f t="shared" si="30"/>
        <v>9383.7353495782754</v>
      </c>
      <c r="AK124" s="37">
        <f t="shared" si="31"/>
        <v>831.37103615069452</v>
      </c>
      <c r="AL124" s="37">
        <v>819.3798229446196</v>
      </c>
      <c r="AN124" s="9">
        <f t="shared" si="32"/>
        <v>6968.7589815000001</v>
      </c>
      <c r="AO124" s="37">
        <f t="shared" si="19"/>
        <v>617.41131429015536</v>
      </c>
      <c r="AQ124" s="2">
        <v>2004</v>
      </c>
      <c r="AR124" s="37">
        <v>-19208.414000000004</v>
      </c>
      <c r="AS124" s="37">
        <f t="shared" si="20"/>
        <v>9383.7353495782754</v>
      </c>
      <c r="AT124" s="37">
        <f t="shared" si="33"/>
        <v>-0.20469901680318886</v>
      </c>
      <c r="AU124" s="46">
        <v>-0.20769468436153782</v>
      </c>
      <c r="AV124" s="9">
        <f t="shared" si="22"/>
        <v>2.9956675583489578E-3</v>
      </c>
    </row>
    <row r="125" spans="1:52" x14ac:dyDescent="0.3">
      <c r="A125" s="2">
        <v>2005</v>
      </c>
      <c r="B125" s="5" t="s">
        <v>15</v>
      </c>
      <c r="C125" s="22">
        <v>7496787489.9318123</v>
      </c>
      <c r="D125" s="5" t="s">
        <v>15</v>
      </c>
      <c r="E125" s="5" t="s">
        <v>15</v>
      </c>
      <c r="F125" s="7">
        <f t="shared" si="25"/>
        <v>7.577080938422065</v>
      </c>
      <c r="G125" s="5" t="s">
        <v>15</v>
      </c>
      <c r="H125" s="19">
        <f t="shared" si="8"/>
        <v>7496787489.9318123</v>
      </c>
      <c r="I125" s="9">
        <f t="shared" si="5"/>
        <v>7.577080938422065</v>
      </c>
      <c r="J125" s="9"/>
      <c r="K125" s="2">
        <v>2005</v>
      </c>
      <c r="L125" s="20">
        <v>9999598960</v>
      </c>
      <c r="M125" s="21">
        <f t="shared" si="26"/>
        <v>8.1225940746155079</v>
      </c>
      <c r="N125" s="21"/>
      <c r="O125" s="32">
        <f t="shared" si="11"/>
        <v>10129662926.594576</v>
      </c>
      <c r="P125" s="9">
        <f t="shared" si="12"/>
        <v>7.9491540333117268</v>
      </c>
      <c r="Q125" s="37">
        <f t="shared" si="13"/>
        <v>-0.37207309488966178</v>
      </c>
      <c r="R125" s="46">
        <f t="shared" si="14"/>
        <v>4.9105070661571437</v>
      </c>
      <c r="S125" s="2">
        <v>2005</v>
      </c>
      <c r="T125" s="37">
        <f t="shared" si="27"/>
        <v>7.577080938422065</v>
      </c>
      <c r="U125" s="37">
        <f t="shared" si="28"/>
        <v>7.9491540333117268</v>
      </c>
      <c r="W125" s="2">
        <v>2005</v>
      </c>
      <c r="X125" s="52">
        <f t="shared" si="29"/>
        <v>7496787489.9318123</v>
      </c>
      <c r="Y125" s="52">
        <f t="shared" si="17"/>
        <v>10129662926.594576</v>
      </c>
      <c r="AH125" s="2">
        <v>2005</v>
      </c>
      <c r="AI125" s="36">
        <v>10.889502745098044</v>
      </c>
      <c r="AJ125" s="37">
        <f t="shared" si="30"/>
        <v>10129.662926594576</v>
      </c>
      <c r="AK125" s="37">
        <f t="shared" si="31"/>
        <v>930.22272584067139</v>
      </c>
      <c r="AL125" s="37">
        <v>918.27874918359919</v>
      </c>
      <c r="AN125" s="9">
        <f t="shared" si="32"/>
        <v>7496.7874899318122</v>
      </c>
      <c r="AO125" s="37">
        <f t="shared" si="19"/>
        <v>688.441673179845</v>
      </c>
      <c r="AQ125" s="2">
        <v>2005</v>
      </c>
      <c r="AR125" s="37">
        <v>-10125.263000000006</v>
      </c>
      <c r="AS125" s="37">
        <f t="shared" si="20"/>
        <v>10129.662926594576</v>
      </c>
      <c r="AT125" s="37">
        <f t="shared" si="33"/>
        <v>-9.9956563938736614E-2</v>
      </c>
      <c r="AU125" s="46">
        <v>-0.10125669079832783</v>
      </c>
      <c r="AV125" s="9">
        <f t="shared" si="22"/>
        <v>1.3001268595912163E-3</v>
      </c>
    </row>
    <row r="126" spans="1:52" x14ac:dyDescent="0.3">
      <c r="A126" s="2">
        <v>2006</v>
      </c>
      <c r="B126" s="5" t="s">
        <v>15</v>
      </c>
      <c r="C126" s="22">
        <v>8220615156.4937878</v>
      </c>
      <c r="D126" s="5" t="s">
        <v>15</v>
      </c>
      <c r="E126" s="5" t="s">
        <v>15</v>
      </c>
      <c r="F126" s="7">
        <f t="shared" si="25"/>
        <v>9.6551711987844957</v>
      </c>
      <c r="G126" s="5" t="s">
        <v>15</v>
      </c>
      <c r="H126" s="19">
        <f t="shared" si="8"/>
        <v>8220615156.4937878</v>
      </c>
      <c r="I126" s="9">
        <f t="shared" si="5"/>
        <v>9.6551711987844957</v>
      </c>
      <c r="J126" s="9"/>
      <c r="K126" s="2">
        <v>2006</v>
      </c>
      <c r="L126" s="20">
        <v>11120115768.5</v>
      </c>
      <c r="M126" s="21">
        <f t="shared" si="26"/>
        <v>11.205617475083219</v>
      </c>
      <c r="N126" s="21"/>
      <c r="O126" s="32">
        <f t="shared" si="11"/>
        <v>11155725765.511599</v>
      </c>
      <c r="P126" s="9">
        <f t="shared" si="12"/>
        <v>10.129289062750377</v>
      </c>
      <c r="Q126" s="37">
        <f t="shared" si="13"/>
        <v>-0.47411786396588163</v>
      </c>
      <c r="R126" s="46">
        <f t="shared" si="14"/>
        <v>4.9105070661571437</v>
      </c>
      <c r="S126" s="2">
        <v>2006</v>
      </c>
      <c r="T126" s="37">
        <f t="shared" si="27"/>
        <v>9.6551711987844957</v>
      </c>
      <c r="U126" s="37">
        <f t="shared" si="28"/>
        <v>10.129289062750377</v>
      </c>
      <c r="W126" s="2">
        <v>2006</v>
      </c>
      <c r="X126" s="52">
        <f t="shared" si="29"/>
        <v>8220615156.4937878</v>
      </c>
      <c r="Y126" s="52">
        <f t="shared" si="17"/>
        <v>11155725765.511599</v>
      </c>
      <c r="AH126" s="2">
        <v>2006</v>
      </c>
      <c r="AI126" s="36">
        <v>10.903372000000005</v>
      </c>
      <c r="AJ126" s="37">
        <f t="shared" si="30"/>
        <v>11155.725765511599</v>
      </c>
      <c r="AK126" s="37">
        <f t="shared" si="31"/>
        <v>1023.1445616559349</v>
      </c>
      <c r="AL126" s="37">
        <v>1019.8785998038034</v>
      </c>
      <c r="AN126" s="9">
        <f t="shared" si="32"/>
        <v>8220.6151564937882</v>
      </c>
      <c r="AO126" s="37">
        <f t="shared" si="19"/>
        <v>753.95163592453639</v>
      </c>
      <c r="AQ126" s="2">
        <v>2006</v>
      </c>
      <c r="AR126" s="37">
        <v>9933.7019999999611</v>
      </c>
      <c r="AS126" s="37">
        <f t="shared" si="20"/>
        <v>11155.725765511599</v>
      </c>
      <c r="AT126" s="37">
        <f t="shared" si="33"/>
        <v>8.9045770833758059E-2</v>
      </c>
      <c r="AU126" s="46">
        <v>8.9330922508371727E-2</v>
      </c>
      <c r="AV126" s="9">
        <f t="shared" si="22"/>
        <v>-2.8515167461366786E-4</v>
      </c>
    </row>
    <row r="127" spans="1:52" x14ac:dyDescent="0.3">
      <c r="A127" s="2">
        <v>2007</v>
      </c>
      <c r="B127" s="5" t="s">
        <v>15</v>
      </c>
      <c r="C127" s="65">
        <v>8846477116.262146</v>
      </c>
      <c r="D127" s="5" t="s">
        <v>15</v>
      </c>
      <c r="E127" s="5" t="s">
        <v>15</v>
      </c>
      <c r="F127" s="7">
        <f t="shared" si="25"/>
        <v>7.6133226997491255</v>
      </c>
      <c r="G127" s="5" t="s">
        <v>15</v>
      </c>
      <c r="H127" s="44">
        <f t="shared" si="8"/>
        <v>8846477116.262146</v>
      </c>
      <c r="I127" s="9">
        <f t="shared" si="5"/>
        <v>7.6133226997491255</v>
      </c>
      <c r="J127" s="9"/>
      <c r="K127" s="2">
        <v>2007</v>
      </c>
      <c r="L127" s="20">
        <v>12046753155.000002</v>
      </c>
      <c r="M127" s="21">
        <f t="shared" si="26"/>
        <v>8.332983269157058</v>
      </c>
      <c r="N127" s="21"/>
      <c r="O127" s="32">
        <f t="shared" si="11"/>
        <v>12046753154.999998</v>
      </c>
      <c r="P127" s="9">
        <f t="shared" si="12"/>
        <v>7.9871754488896523</v>
      </c>
      <c r="Q127" s="37">
        <f t="shared" si="13"/>
        <v>-0.3738527491405268</v>
      </c>
      <c r="R127" s="46">
        <f t="shared" si="14"/>
        <v>4.9105070661571437</v>
      </c>
      <c r="S127" s="27">
        <v>2007</v>
      </c>
      <c r="T127" s="47">
        <f t="shared" si="27"/>
        <v>7.6133226997491255</v>
      </c>
      <c r="U127" s="47">
        <f t="shared" si="28"/>
        <v>7.9871754488896523</v>
      </c>
      <c r="W127" s="27">
        <v>2007</v>
      </c>
      <c r="X127" s="53">
        <f t="shared" si="29"/>
        <v>8846477116.262146</v>
      </c>
      <c r="Y127" s="53">
        <f t="shared" si="17"/>
        <v>12046753154.999998</v>
      </c>
      <c r="AH127" s="2">
        <v>2007</v>
      </c>
      <c r="AI127" s="36">
        <v>10.927441035856576</v>
      </c>
      <c r="AJ127" s="37">
        <f t="shared" si="30"/>
        <v>12046.753154999999</v>
      </c>
      <c r="AK127" s="37">
        <f t="shared" si="31"/>
        <v>1102.4313117289387</v>
      </c>
      <c r="AL127" s="37">
        <v>1102.4313117289389</v>
      </c>
      <c r="AN127" s="9">
        <f t="shared" si="32"/>
        <v>8846.4771162621455</v>
      </c>
      <c r="AO127" s="37">
        <f t="shared" si="19"/>
        <v>809.56530327950577</v>
      </c>
      <c r="AQ127" s="2">
        <v>2007</v>
      </c>
      <c r="AR127" s="37">
        <v>4809.9370000000054</v>
      </c>
      <c r="AS127" s="37">
        <f t="shared" si="20"/>
        <v>12046.753154999999</v>
      </c>
      <c r="AT127" s="37">
        <f t="shared" si="33"/>
        <v>3.992724793239117E-2</v>
      </c>
      <c r="AU127" s="46">
        <v>3.9927247932391163E-2</v>
      </c>
      <c r="AV127" s="9">
        <f t="shared" si="22"/>
        <v>0</v>
      </c>
    </row>
    <row r="128" spans="1:52" x14ac:dyDescent="0.3">
      <c r="A128" s="2">
        <v>2008</v>
      </c>
      <c r="B128" s="5" t="s">
        <v>15</v>
      </c>
      <c r="C128" s="5" t="s">
        <v>15</v>
      </c>
      <c r="D128" s="5" t="s">
        <v>15</v>
      </c>
      <c r="E128" s="5" t="s">
        <v>15</v>
      </c>
      <c r="F128" s="5" t="s">
        <v>15</v>
      </c>
      <c r="G128" s="5" t="s">
        <v>15</v>
      </c>
      <c r="H128" s="23" t="str">
        <f t="shared" si="8"/>
        <v>-</v>
      </c>
      <c r="I128" s="23" t="str">
        <f t="shared" si="8"/>
        <v>-</v>
      </c>
      <c r="J128" s="23"/>
      <c r="K128" s="2">
        <v>2008</v>
      </c>
      <c r="L128" s="20">
        <v>12927761287.250002</v>
      </c>
      <c r="M128" s="21">
        <f t="shared" si="26"/>
        <v>7.3132413432439147</v>
      </c>
      <c r="N128" s="21"/>
      <c r="O128" s="21"/>
      <c r="Q128" s="44">
        <f>L127-O127</f>
        <v>0</v>
      </c>
      <c r="S128" s="2"/>
      <c r="T128" s="52"/>
      <c r="AH128" s="2"/>
    </row>
    <row r="129" spans="1:20" x14ac:dyDescent="0.3">
      <c r="A129" s="2">
        <v>2009</v>
      </c>
      <c r="B129" s="5" t="s">
        <v>15</v>
      </c>
      <c r="C129" s="5" t="s">
        <v>15</v>
      </c>
      <c r="D129" s="5" t="s">
        <v>15</v>
      </c>
      <c r="E129" s="5" t="s">
        <v>15</v>
      </c>
      <c r="F129" s="5" t="s">
        <v>15</v>
      </c>
      <c r="G129" s="5" t="s">
        <v>15</v>
      </c>
      <c r="H129" s="23" t="str">
        <f t="shared" ref="H129:I130" si="34">C129</f>
        <v>-</v>
      </c>
      <c r="I129" s="23" t="str">
        <f t="shared" si="34"/>
        <v>-</v>
      </c>
      <c r="J129" s="23"/>
      <c r="K129" s="2">
        <v>2009</v>
      </c>
      <c r="L129" s="20">
        <v>12749117921.5</v>
      </c>
      <c r="M129" s="21">
        <f t="shared" si="26"/>
        <v>-1.3818584809899725</v>
      </c>
      <c r="N129" s="21"/>
      <c r="O129" s="21"/>
      <c r="S129" s="2"/>
      <c r="T129" s="52"/>
    </row>
    <row r="130" spans="1:20" x14ac:dyDescent="0.3">
      <c r="A130" s="2">
        <v>2010</v>
      </c>
      <c r="B130" s="24" t="s">
        <v>15</v>
      </c>
      <c r="C130" s="24" t="s">
        <v>15</v>
      </c>
      <c r="D130" s="24" t="s">
        <v>15</v>
      </c>
      <c r="E130" s="24" t="s">
        <v>15</v>
      </c>
      <c r="F130" s="24" t="s">
        <v>15</v>
      </c>
      <c r="G130" s="24" t="s">
        <v>15</v>
      </c>
      <c r="H130" s="25" t="str">
        <f t="shared" si="34"/>
        <v>-</v>
      </c>
      <c r="I130" s="25" t="str">
        <f t="shared" si="34"/>
        <v>-</v>
      </c>
      <c r="J130" s="26"/>
      <c r="K130" s="27">
        <v>2010</v>
      </c>
      <c r="L130" s="28">
        <v>13968149523</v>
      </c>
      <c r="M130" s="29">
        <f t="shared" si="26"/>
        <v>9.561693671718551</v>
      </c>
      <c r="N130" s="21"/>
      <c r="O130" s="21"/>
      <c r="S130" s="2"/>
      <c r="T130" s="52"/>
    </row>
    <row r="131" spans="1:20" ht="15.75" customHeight="1" x14ac:dyDescent="0.3">
      <c r="A131" s="30"/>
      <c r="B131" s="59" t="s">
        <v>16</v>
      </c>
      <c r="C131" s="59"/>
      <c r="D131" s="59"/>
      <c r="F131" s="30"/>
      <c r="G131" s="30"/>
      <c r="H131" s="30"/>
      <c r="I131" s="30"/>
      <c r="J131" s="30"/>
    </row>
    <row r="132" spans="1:20" x14ac:dyDescent="0.3">
      <c r="A132" s="30"/>
      <c r="B132" s="60"/>
      <c r="C132" s="60"/>
      <c r="D132" s="60"/>
      <c r="F132" s="30"/>
      <c r="G132" s="30"/>
      <c r="H132" s="30"/>
      <c r="I132" s="30"/>
      <c r="J132" s="30"/>
    </row>
    <row r="133" spans="1:20" x14ac:dyDescent="0.3">
      <c r="A133" s="30"/>
      <c r="B133" s="60"/>
      <c r="C133" s="60"/>
      <c r="D133" s="60"/>
      <c r="F133" s="30"/>
      <c r="G133" s="30"/>
      <c r="H133" s="30"/>
      <c r="I133" s="30"/>
      <c r="J133" s="30"/>
    </row>
    <row r="134" spans="1:20" x14ac:dyDescent="0.3">
      <c r="A134" s="30"/>
      <c r="B134" s="60"/>
      <c r="C134" s="60"/>
      <c r="D134" s="60"/>
      <c r="E134" s="30"/>
      <c r="F134" s="30"/>
      <c r="G134" s="30"/>
      <c r="H134" s="30"/>
      <c r="I134" s="30"/>
      <c r="J134" s="30"/>
    </row>
    <row r="135" spans="1:20" x14ac:dyDescent="0.3">
      <c r="A135" s="30"/>
      <c r="B135" s="60"/>
      <c r="C135" s="60"/>
      <c r="D135" s="60"/>
      <c r="E135" s="30"/>
      <c r="F135" s="30"/>
      <c r="G135" s="30"/>
      <c r="H135" s="30"/>
      <c r="I135" s="30"/>
      <c r="J135" s="30"/>
    </row>
    <row r="136" spans="1:20" x14ac:dyDescent="0.3">
      <c r="A136" s="30"/>
      <c r="B136" s="60"/>
      <c r="C136" s="60"/>
      <c r="D136" s="60"/>
      <c r="E136" s="30"/>
      <c r="F136" s="30"/>
      <c r="G136" s="30"/>
      <c r="H136" s="30"/>
      <c r="I136" s="30"/>
      <c r="J136" s="30"/>
    </row>
    <row r="137" spans="1:20" x14ac:dyDescent="0.3">
      <c r="A137" s="30"/>
      <c r="B137" s="30"/>
      <c r="C137" s="30"/>
      <c r="D137" s="30"/>
      <c r="E137" s="30"/>
      <c r="F137" s="30"/>
      <c r="G137" s="30"/>
      <c r="H137" s="30"/>
      <c r="I137" s="30"/>
      <c r="J137" s="30"/>
    </row>
    <row r="138" spans="1:20" x14ac:dyDescent="0.3">
      <c r="A138" s="30"/>
      <c r="B138" s="30"/>
      <c r="C138" s="30"/>
      <c r="D138" s="30"/>
      <c r="E138" s="30"/>
      <c r="F138" s="30"/>
      <c r="G138" s="30"/>
      <c r="H138" s="30"/>
      <c r="I138" s="30"/>
      <c r="J138" s="30"/>
    </row>
    <row r="139" spans="1:20" x14ac:dyDescent="0.3">
      <c r="A139" s="30"/>
      <c r="B139" s="30"/>
      <c r="C139" s="30"/>
      <c r="D139" s="30"/>
      <c r="E139" s="30"/>
      <c r="F139" s="30"/>
      <c r="G139" s="30"/>
      <c r="H139" s="30"/>
      <c r="I139" s="30"/>
      <c r="J139" s="30"/>
    </row>
    <row r="140" spans="1:20" x14ac:dyDescent="0.3">
      <c r="A140" s="30"/>
      <c r="B140" s="30"/>
      <c r="C140" s="30"/>
      <c r="D140" s="30"/>
      <c r="E140" s="30"/>
      <c r="F140" s="30"/>
      <c r="G140" s="30"/>
      <c r="H140" s="30"/>
      <c r="I140" s="30"/>
      <c r="J140" s="30"/>
    </row>
    <row r="141" spans="1:20" x14ac:dyDescent="0.3">
      <c r="A141" s="30"/>
      <c r="B141" s="30"/>
      <c r="C141" s="30"/>
      <c r="D141" s="30"/>
      <c r="E141" s="30"/>
      <c r="F141" s="30"/>
      <c r="G141" s="30"/>
      <c r="H141" s="30"/>
      <c r="I141" s="30"/>
      <c r="J141" s="30"/>
    </row>
    <row r="142" spans="1:20" x14ac:dyDescent="0.3">
      <c r="A142" s="30"/>
      <c r="B142" s="30"/>
      <c r="C142" s="30"/>
      <c r="D142" s="30"/>
      <c r="E142" s="30"/>
      <c r="F142" s="30"/>
      <c r="G142" s="30"/>
      <c r="H142" s="30"/>
      <c r="I142" s="30"/>
      <c r="J142" s="30"/>
    </row>
    <row r="143" spans="1:20" x14ac:dyDescent="0.3">
      <c r="A143" s="30"/>
      <c r="B143" s="30"/>
      <c r="C143" s="30"/>
      <c r="D143" s="30"/>
      <c r="E143" s="30"/>
      <c r="F143" s="30"/>
      <c r="G143" s="30"/>
      <c r="H143" s="30"/>
      <c r="I143" s="30"/>
      <c r="J143" s="30"/>
    </row>
    <row r="144" spans="1:20" x14ac:dyDescent="0.3">
      <c r="A144" s="30"/>
      <c r="B144" s="30"/>
      <c r="C144" s="30"/>
      <c r="D144" s="30"/>
      <c r="E144" s="30"/>
      <c r="F144" s="30"/>
      <c r="G144" s="30"/>
      <c r="H144" s="30"/>
      <c r="I144" s="30"/>
      <c r="J144" s="30"/>
    </row>
    <row r="145" spans="1:10" x14ac:dyDescent="0.3">
      <c r="A145" s="30"/>
      <c r="B145" s="30"/>
      <c r="C145" s="30"/>
      <c r="D145" s="30"/>
      <c r="E145" s="30"/>
      <c r="F145" s="30"/>
      <c r="G145" s="30"/>
      <c r="H145" s="30"/>
      <c r="I145" s="30"/>
      <c r="J145" s="30"/>
    </row>
    <row r="146" spans="1:10" x14ac:dyDescent="0.3">
      <c r="A146" s="30"/>
      <c r="B146" s="30"/>
      <c r="C146" s="30"/>
      <c r="D146" s="30"/>
      <c r="E146" s="30"/>
      <c r="F146" s="30"/>
      <c r="G146" s="30"/>
      <c r="H146" s="30"/>
      <c r="I146" s="30"/>
      <c r="J146" s="30"/>
    </row>
    <row r="147" spans="1:10" x14ac:dyDescent="0.3">
      <c r="A147" s="30"/>
      <c r="B147" s="30"/>
      <c r="C147" s="30"/>
      <c r="D147" s="30"/>
      <c r="E147" s="30"/>
      <c r="F147" s="30"/>
      <c r="G147" s="30"/>
      <c r="H147" s="30"/>
      <c r="I147" s="30"/>
      <c r="J147" s="30"/>
    </row>
    <row r="148" spans="1:10" x14ac:dyDescent="0.3">
      <c r="A148" s="30"/>
      <c r="B148" s="30"/>
      <c r="C148" s="30"/>
      <c r="D148" s="30"/>
      <c r="E148" s="30"/>
      <c r="F148" s="30"/>
      <c r="G148" s="30"/>
      <c r="H148" s="30"/>
      <c r="I148" s="30"/>
      <c r="J148" s="30"/>
    </row>
    <row r="149" spans="1:10" x14ac:dyDescent="0.3">
      <c r="A149" s="30"/>
      <c r="B149" s="30"/>
      <c r="C149" s="30"/>
      <c r="D149" s="30"/>
      <c r="E149" s="30"/>
      <c r="F149" s="30"/>
      <c r="G149" s="30"/>
      <c r="H149" s="30"/>
      <c r="I149" s="30"/>
      <c r="J149" s="30"/>
    </row>
    <row r="150" spans="1:10" x14ac:dyDescent="0.3">
      <c r="A150" s="30"/>
      <c r="B150" s="30"/>
      <c r="C150" s="30"/>
      <c r="D150" s="30"/>
      <c r="E150" s="30"/>
      <c r="F150" s="30"/>
      <c r="G150" s="30"/>
      <c r="H150" s="30"/>
      <c r="I150" s="30"/>
      <c r="J150" s="30"/>
    </row>
    <row r="151" spans="1:10" x14ac:dyDescent="0.3">
      <c r="A151" s="30"/>
      <c r="B151" s="30"/>
      <c r="C151" s="30"/>
      <c r="D151" s="30"/>
      <c r="E151" s="30"/>
      <c r="F151" s="30"/>
      <c r="G151" s="30"/>
      <c r="H151" s="30"/>
      <c r="I151" s="30"/>
      <c r="J151" s="30"/>
    </row>
    <row r="152" spans="1:10" x14ac:dyDescent="0.3">
      <c r="A152" s="30"/>
      <c r="B152" s="30"/>
      <c r="C152" s="30"/>
      <c r="D152" s="30"/>
      <c r="E152" s="30"/>
      <c r="F152" s="30"/>
      <c r="G152" s="30"/>
      <c r="H152" s="30"/>
      <c r="I152" s="30"/>
      <c r="J152" s="30"/>
    </row>
    <row r="153" spans="1:10" x14ac:dyDescent="0.3">
      <c r="A153" s="30"/>
      <c r="B153" s="30"/>
      <c r="C153" s="30"/>
      <c r="D153" s="30"/>
      <c r="E153" s="30"/>
      <c r="F153" s="30"/>
      <c r="G153" s="30"/>
      <c r="H153" s="30"/>
      <c r="I153" s="30"/>
      <c r="J153" s="30"/>
    </row>
    <row r="154" spans="1:10" x14ac:dyDescent="0.3">
      <c r="A154" s="30"/>
      <c r="B154" s="30"/>
      <c r="C154" s="30"/>
      <c r="D154" s="30"/>
      <c r="E154" s="30"/>
      <c r="F154" s="30"/>
      <c r="G154" s="30"/>
      <c r="H154" s="30"/>
      <c r="I154" s="30"/>
      <c r="J154" s="30"/>
    </row>
    <row r="155" spans="1:10" x14ac:dyDescent="0.3">
      <c r="A155" s="30"/>
      <c r="B155" s="30"/>
      <c r="C155" s="30"/>
      <c r="D155" s="30"/>
      <c r="E155" s="30"/>
      <c r="F155" s="30"/>
      <c r="G155" s="30"/>
      <c r="H155" s="30"/>
      <c r="I155" s="30"/>
      <c r="J155" s="30"/>
    </row>
    <row r="156" spans="1:10" x14ac:dyDescent="0.3">
      <c r="A156" s="30"/>
      <c r="B156" s="30"/>
      <c r="C156" s="30"/>
      <c r="D156" s="30"/>
      <c r="E156" s="30"/>
      <c r="F156" s="30"/>
      <c r="G156" s="30"/>
      <c r="H156" s="30"/>
      <c r="I156" s="30"/>
      <c r="J156" s="30"/>
    </row>
    <row r="157" spans="1:10" x14ac:dyDescent="0.3">
      <c r="A157" s="30"/>
      <c r="B157" s="30"/>
      <c r="C157" s="30"/>
      <c r="D157" s="30"/>
      <c r="E157" s="30"/>
      <c r="F157" s="30"/>
      <c r="G157" s="30"/>
      <c r="H157" s="30"/>
      <c r="I157" s="30"/>
      <c r="J157" s="30"/>
    </row>
    <row r="158" spans="1:10" x14ac:dyDescent="0.3">
      <c r="A158" s="30"/>
      <c r="B158" s="30"/>
      <c r="C158" s="30"/>
      <c r="D158" s="30"/>
      <c r="E158" s="30"/>
      <c r="F158" s="30"/>
      <c r="G158" s="30"/>
      <c r="H158" s="30"/>
      <c r="I158" s="30"/>
      <c r="J158" s="30"/>
    </row>
    <row r="159" spans="1:10" x14ac:dyDescent="0.3">
      <c r="A159" s="30"/>
      <c r="B159" s="30"/>
      <c r="C159" s="30"/>
      <c r="D159" s="30"/>
      <c r="E159" s="30"/>
      <c r="F159" s="30"/>
      <c r="G159" s="30"/>
      <c r="H159" s="30"/>
      <c r="I159" s="30"/>
      <c r="J159" s="30"/>
    </row>
    <row r="160" spans="1:10" x14ac:dyDescent="0.3">
      <c r="A160" s="30"/>
      <c r="B160" s="30"/>
      <c r="C160" s="30"/>
      <c r="D160" s="30"/>
      <c r="E160" s="30"/>
      <c r="F160" s="30"/>
      <c r="G160" s="30"/>
      <c r="H160" s="30"/>
      <c r="I160" s="30"/>
      <c r="J160" s="30"/>
    </row>
    <row r="161" spans="1:10" x14ac:dyDescent="0.3">
      <c r="A161" s="30"/>
      <c r="B161" s="30"/>
      <c r="C161" s="30"/>
      <c r="D161" s="30"/>
      <c r="E161" s="30"/>
      <c r="F161" s="30"/>
      <c r="G161" s="30"/>
      <c r="H161" s="30"/>
      <c r="I161" s="30"/>
      <c r="J161" s="30"/>
    </row>
    <row r="162" spans="1:10" x14ac:dyDescent="0.3">
      <c r="A162" s="30"/>
      <c r="B162" s="30"/>
      <c r="C162" s="30"/>
      <c r="D162" s="30"/>
      <c r="E162" s="30"/>
      <c r="F162" s="30"/>
      <c r="G162" s="30"/>
      <c r="H162" s="30"/>
      <c r="I162" s="30"/>
      <c r="J162" s="30"/>
    </row>
    <row r="163" spans="1:10" x14ac:dyDescent="0.3">
      <c r="A163" s="30"/>
      <c r="B163" s="30"/>
      <c r="C163" s="30"/>
      <c r="D163" s="30"/>
      <c r="E163" s="30"/>
      <c r="F163" s="30"/>
      <c r="G163" s="30"/>
      <c r="H163" s="30"/>
      <c r="I163" s="30"/>
      <c r="J163" s="30"/>
    </row>
    <row r="164" spans="1:10" x14ac:dyDescent="0.3">
      <c r="A164" s="30"/>
      <c r="B164" s="30"/>
      <c r="C164" s="30"/>
      <c r="D164" s="30"/>
      <c r="E164" s="30"/>
      <c r="F164" s="30"/>
      <c r="G164" s="30"/>
      <c r="H164" s="30"/>
      <c r="I164" s="30"/>
      <c r="J164" s="30"/>
    </row>
    <row r="165" spans="1:10" x14ac:dyDescent="0.3">
      <c r="A165" s="30"/>
      <c r="B165" s="30"/>
      <c r="C165" s="30"/>
      <c r="D165" s="30"/>
      <c r="E165" s="30"/>
      <c r="F165" s="30"/>
      <c r="G165" s="30"/>
      <c r="H165" s="30"/>
      <c r="I165" s="30"/>
      <c r="J165" s="30"/>
    </row>
    <row r="166" spans="1:10" x14ac:dyDescent="0.3">
      <c r="A166" s="30"/>
      <c r="B166" s="30"/>
      <c r="C166" s="30"/>
      <c r="D166" s="30"/>
      <c r="E166" s="30"/>
      <c r="F166" s="30"/>
      <c r="G166" s="30"/>
      <c r="H166" s="30"/>
      <c r="I166" s="30"/>
      <c r="J166" s="30"/>
    </row>
    <row r="167" spans="1:10" x14ac:dyDescent="0.3">
      <c r="A167" s="30"/>
      <c r="B167" s="30"/>
      <c r="C167" s="30"/>
      <c r="D167" s="30"/>
      <c r="E167" s="30"/>
      <c r="F167" s="30"/>
      <c r="G167" s="30"/>
      <c r="H167" s="30"/>
      <c r="I167" s="30"/>
      <c r="J167" s="30"/>
    </row>
    <row r="168" spans="1:10" x14ac:dyDescent="0.3">
      <c r="A168" s="30"/>
      <c r="B168" s="30"/>
      <c r="C168" s="30"/>
      <c r="D168" s="30"/>
      <c r="E168" s="30"/>
      <c r="F168" s="30"/>
      <c r="G168" s="30"/>
      <c r="H168" s="30"/>
      <c r="I168" s="30"/>
      <c r="J168" s="30"/>
    </row>
    <row r="169" spans="1:10" x14ac:dyDescent="0.3">
      <c r="A169" s="30"/>
      <c r="B169" s="30"/>
      <c r="C169" s="30"/>
      <c r="D169" s="30"/>
      <c r="E169" s="30"/>
      <c r="F169" s="30"/>
      <c r="G169" s="30"/>
      <c r="H169" s="30"/>
      <c r="I169" s="30"/>
      <c r="J169" s="30"/>
    </row>
    <row r="170" spans="1:10" x14ac:dyDescent="0.3">
      <c r="A170" s="30"/>
      <c r="B170" s="30"/>
      <c r="C170" s="30"/>
      <c r="D170" s="30"/>
      <c r="E170" s="30"/>
      <c r="F170" s="30"/>
      <c r="G170" s="30"/>
      <c r="H170" s="30"/>
      <c r="I170" s="30"/>
      <c r="J170" s="30"/>
    </row>
    <row r="171" spans="1:10" x14ac:dyDescent="0.3">
      <c r="A171" s="30"/>
      <c r="B171" s="30"/>
      <c r="C171" s="30"/>
      <c r="D171" s="30"/>
      <c r="E171" s="30"/>
      <c r="F171" s="30"/>
      <c r="G171" s="30"/>
      <c r="H171" s="30"/>
      <c r="I171" s="30"/>
      <c r="J171" s="30"/>
    </row>
    <row r="172" spans="1:10" x14ac:dyDescent="0.3">
      <c r="A172" s="30"/>
      <c r="B172" s="30"/>
      <c r="C172" s="30"/>
      <c r="D172" s="30"/>
      <c r="E172" s="30"/>
      <c r="F172" s="30"/>
      <c r="G172" s="30"/>
      <c r="H172" s="30"/>
      <c r="I172" s="30"/>
      <c r="J172" s="30"/>
    </row>
    <row r="173" spans="1:10" x14ac:dyDescent="0.3">
      <c r="A173" s="30"/>
      <c r="B173" s="30"/>
      <c r="C173" s="30"/>
      <c r="D173" s="30"/>
      <c r="E173" s="30"/>
      <c r="F173" s="30"/>
      <c r="G173" s="30"/>
      <c r="H173" s="30"/>
      <c r="I173" s="30"/>
      <c r="J173" s="30"/>
    </row>
    <row r="174" spans="1:10" x14ac:dyDescent="0.3">
      <c r="A174" s="30"/>
      <c r="B174" s="30"/>
      <c r="C174" s="30"/>
      <c r="D174" s="30"/>
      <c r="E174" s="30"/>
      <c r="F174" s="30"/>
      <c r="G174" s="30"/>
      <c r="H174" s="30"/>
      <c r="I174" s="30"/>
      <c r="J174" s="30"/>
    </row>
    <row r="175" spans="1:10" x14ac:dyDescent="0.3">
      <c r="A175" s="30"/>
      <c r="B175" s="30"/>
      <c r="C175" s="30"/>
      <c r="D175" s="30"/>
      <c r="E175" s="30"/>
      <c r="F175" s="30"/>
      <c r="G175" s="30"/>
      <c r="H175" s="30"/>
      <c r="I175" s="30"/>
      <c r="J175" s="30"/>
    </row>
    <row r="176" spans="1:10" x14ac:dyDescent="0.3">
      <c r="A176" s="30"/>
      <c r="B176" s="30"/>
      <c r="C176" s="30"/>
      <c r="D176" s="30"/>
      <c r="E176" s="30"/>
      <c r="F176" s="30"/>
      <c r="G176" s="30"/>
      <c r="H176" s="30"/>
      <c r="I176" s="30"/>
      <c r="J176" s="30"/>
    </row>
    <row r="177" spans="1:10" x14ac:dyDescent="0.3">
      <c r="A177" s="30"/>
      <c r="B177" s="30"/>
      <c r="C177" s="30"/>
      <c r="D177" s="30"/>
      <c r="E177" s="30"/>
      <c r="F177" s="30"/>
      <c r="G177" s="30"/>
      <c r="H177" s="30"/>
      <c r="I177" s="30"/>
      <c r="J177" s="30"/>
    </row>
    <row r="178" spans="1:10" x14ac:dyDescent="0.3">
      <c r="A178" s="30"/>
      <c r="B178" s="30"/>
      <c r="C178" s="30"/>
      <c r="D178" s="30"/>
      <c r="E178" s="30"/>
      <c r="F178" s="30"/>
      <c r="G178" s="30"/>
      <c r="H178" s="30"/>
      <c r="I178" s="30"/>
      <c r="J178" s="30"/>
    </row>
    <row r="179" spans="1:10" x14ac:dyDescent="0.3">
      <c r="A179" s="30"/>
      <c r="B179" s="30"/>
      <c r="C179" s="30"/>
      <c r="D179" s="30"/>
      <c r="E179" s="30"/>
      <c r="F179" s="30"/>
      <c r="G179" s="30"/>
      <c r="H179" s="30"/>
      <c r="I179" s="30"/>
      <c r="J179" s="30"/>
    </row>
    <row r="180" spans="1:10" x14ac:dyDescent="0.3">
      <c r="A180" s="30"/>
      <c r="B180" s="30"/>
      <c r="C180" s="30"/>
      <c r="D180" s="30"/>
      <c r="E180" s="30"/>
      <c r="F180" s="30"/>
      <c r="G180" s="30"/>
      <c r="H180" s="30"/>
      <c r="I180" s="30"/>
      <c r="J180" s="30"/>
    </row>
    <row r="181" spans="1:10" x14ac:dyDescent="0.3">
      <c r="A181" s="30"/>
      <c r="B181" s="30"/>
      <c r="C181" s="30"/>
      <c r="D181" s="30"/>
      <c r="E181" s="30"/>
      <c r="F181" s="30"/>
      <c r="G181" s="30"/>
      <c r="H181" s="30"/>
      <c r="I181" s="30"/>
      <c r="J181" s="30"/>
    </row>
    <row r="182" spans="1:10" x14ac:dyDescent="0.3">
      <c r="A182" s="30"/>
      <c r="B182" s="30"/>
      <c r="C182" s="30"/>
      <c r="D182" s="30"/>
      <c r="E182" s="30"/>
      <c r="F182" s="30"/>
      <c r="G182" s="30"/>
      <c r="H182" s="30"/>
      <c r="I182" s="30"/>
      <c r="J182" s="30"/>
    </row>
    <row r="183" spans="1:10" x14ac:dyDescent="0.3">
      <c r="A183" s="30"/>
      <c r="B183" s="30"/>
      <c r="C183" s="30"/>
      <c r="D183" s="30"/>
      <c r="E183" s="30"/>
      <c r="F183" s="30"/>
      <c r="G183" s="30"/>
      <c r="H183" s="30"/>
      <c r="I183" s="30"/>
      <c r="J183" s="30"/>
    </row>
    <row r="184" spans="1:10" x14ac:dyDescent="0.3">
      <c r="A184" s="30"/>
      <c r="B184" s="30"/>
      <c r="C184" s="30"/>
      <c r="D184" s="30"/>
      <c r="E184" s="30"/>
      <c r="F184" s="30"/>
      <c r="G184" s="30"/>
      <c r="H184" s="30"/>
      <c r="I184" s="30"/>
      <c r="J184" s="30"/>
    </row>
    <row r="185" spans="1:10" x14ac:dyDescent="0.3">
      <c r="A185" s="30"/>
      <c r="B185" s="30"/>
      <c r="C185" s="30"/>
      <c r="D185" s="30"/>
      <c r="E185" s="30"/>
      <c r="F185" s="30"/>
      <c r="G185" s="30"/>
      <c r="H185" s="30"/>
      <c r="I185" s="30"/>
      <c r="J185" s="30"/>
    </row>
    <row r="186" spans="1:10" x14ac:dyDescent="0.3">
      <c r="A186" s="30"/>
      <c r="B186" s="30"/>
      <c r="C186" s="30"/>
      <c r="D186" s="30"/>
      <c r="E186" s="30"/>
      <c r="F186" s="30"/>
      <c r="G186" s="30"/>
      <c r="H186" s="30"/>
      <c r="I186" s="30"/>
      <c r="J186" s="30"/>
    </row>
    <row r="187" spans="1:10" x14ac:dyDescent="0.3">
      <c r="A187" s="30"/>
      <c r="B187" s="30"/>
      <c r="C187" s="30"/>
      <c r="D187" s="30"/>
      <c r="E187" s="30"/>
      <c r="F187" s="30"/>
      <c r="G187" s="30"/>
      <c r="H187" s="30"/>
      <c r="I187" s="30"/>
      <c r="J187" s="30"/>
    </row>
    <row r="188" spans="1:10" x14ac:dyDescent="0.3">
      <c r="A188" s="30"/>
      <c r="B188" s="30"/>
      <c r="C188" s="30"/>
      <c r="D188" s="30"/>
      <c r="E188" s="30"/>
      <c r="F188" s="30"/>
      <c r="G188" s="30"/>
      <c r="H188" s="30"/>
      <c r="I188" s="30"/>
      <c r="J188" s="30"/>
    </row>
    <row r="189" spans="1:10" x14ac:dyDescent="0.3">
      <c r="A189" s="30"/>
      <c r="B189" s="30"/>
      <c r="C189" s="30"/>
      <c r="D189" s="30"/>
      <c r="E189" s="30"/>
      <c r="F189" s="30"/>
      <c r="G189" s="30"/>
      <c r="H189" s="30"/>
      <c r="I189" s="30"/>
      <c r="J189" s="30"/>
    </row>
    <row r="190" spans="1:10" x14ac:dyDescent="0.3">
      <c r="A190" s="30"/>
      <c r="B190" s="30"/>
      <c r="C190" s="30"/>
      <c r="D190" s="30"/>
      <c r="E190" s="30"/>
      <c r="F190" s="30"/>
      <c r="G190" s="30"/>
      <c r="H190" s="30"/>
      <c r="I190" s="30"/>
      <c r="J190" s="30"/>
    </row>
    <row r="191" spans="1:10" x14ac:dyDescent="0.3">
      <c r="A191" s="30"/>
      <c r="B191" s="30"/>
      <c r="C191" s="30"/>
      <c r="D191" s="30"/>
      <c r="E191" s="30"/>
      <c r="F191" s="30"/>
      <c r="G191" s="30"/>
      <c r="H191" s="30"/>
      <c r="I191" s="30"/>
      <c r="J191" s="30"/>
    </row>
    <row r="192" spans="1:10" x14ac:dyDescent="0.3">
      <c r="A192" s="30"/>
      <c r="B192" s="30"/>
      <c r="C192" s="30"/>
      <c r="D192" s="30"/>
      <c r="E192" s="30"/>
      <c r="F192" s="30"/>
      <c r="G192" s="30"/>
      <c r="H192" s="30"/>
      <c r="I192" s="30"/>
      <c r="J192" s="30"/>
    </row>
    <row r="193" spans="1:10" x14ac:dyDescent="0.3">
      <c r="A193" s="30"/>
      <c r="B193" s="30"/>
      <c r="C193" s="30"/>
      <c r="D193" s="30"/>
      <c r="E193" s="30"/>
      <c r="F193" s="30"/>
      <c r="G193" s="30"/>
      <c r="H193" s="30"/>
      <c r="I193" s="30"/>
      <c r="J193" s="30"/>
    </row>
    <row r="194" spans="1:10" x14ac:dyDescent="0.3">
      <c r="A194" s="30"/>
      <c r="B194" s="30"/>
      <c r="C194" s="30"/>
      <c r="D194" s="30"/>
      <c r="E194" s="30"/>
      <c r="F194" s="30"/>
      <c r="G194" s="30"/>
      <c r="H194" s="30"/>
      <c r="I194" s="30"/>
      <c r="J194" s="30"/>
    </row>
    <row r="195" spans="1:10" x14ac:dyDescent="0.3">
      <c r="A195" s="30"/>
      <c r="B195" s="30"/>
      <c r="C195" s="30"/>
      <c r="D195" s="30"/>
      <c r="E195" s="30"/>
      <c r="F195" s="30"/>
      <c r="G195" s="30"/>
      <c r="H195" s="30"/>
      <c r="I195" s="30"/>
      <c r="J195" s="30"/>
    </row>
    <row r="196" spans="1:10" x14ac:dyDescent="0.3">
      <c r="A196" s="30"/>
      <c r="B196" s="30"/>
      <c r="C196" s="30"/>
      <c r="D196" s="30"/>
      <c r="E196" s="30"/>
      <c r="F196" s="30"/>
      <c r="G196" s="30"/>
      <c r="H196" s="30"/>
      <c r="I196" s="30"/>
      <c r="J196" s="30"/>
    </row>
    <row r="197" spans="1:10" x14ac:dyDescent="0.3">
      <c r="A197" s="30"/>
      <c r="B197" s="30"/>
      <c r="C197" s="30"/>
      <c r="D197" s="30"/>
      <c r="E197" s="30"/>
      <c r="F197" s="30"/>
      <c r="G197" s="30"/>
      <c r="H197" s="30"/>
      <c r="I197" s="30"/>
      <c r="J197" s="30"/>
    </row>
    <row r="198" spans="1:10" x14ac:dyDescent="0.3">
      <c r="A198" s="30"/>
      <c r="B198" s="30"/>
      <c r="C198" s="30"/>
      <c r="D198" s="30"/>
      <c r="E198" s="30"/>
      <c r="F198" s="30"/>
      <c r="G198" s="30"/>
      <c r="H198" s="30"/>
      <c r="I198" s="30"/>
      <c r="J198" s="30"/>
    </row>
    <row r="199" spans="1:10" x14ac:dyDescent="0.3">
      <c r="A199" s="30"/>
      <c r="B199" s="30"/>
      <c r="C199" s="30"/>
      <c r="D199" s="30"/>
      <c r="E199" s="30"/>
      <c r="F199" s="30"/>
      <c r="G199" s="30"/>
      <c r="H199" s="30"/>
      <c r="I199" s="30"/>
      <c r="J199" s="30"/>
    </row>
    <row r="200" spans="1:10" x14ac:dyDescent="0.3">
      <c r="A200" s="30"/>
      <c r="B200" s="30"/>
      <c r="C200" s="30"/>
      <c r="D200" s="30"/>
      <c r="E200" s="30"/>
      <c r="F200" s="30"/>
      <c r="G200" s="30"/>
      <c r="H200" s="30"/>
      <c r="I200" s="30"/>
      <c r="J200" s="30"/>
    </row>
    <row r="201" spans="1:10" x14ac:dyDescent="0.3">
      <c r="A201" s="30"/>
      <c r="B201" s="30"/>
      <c r="C201" s="30"/>
      <c r="D201" s="30"/>
      <c r="E201" s="30"/>
      <c r="F201" s="30"/>
      <c r="G201" s="30"/>
      <c r="H201" s="30"/>
      <c r="I201" s="30"/>
      <c r="J201" s="30"/>
    </row>
    <row r="202" spans="1:10" x14ac:dyDescent="0.3">
      <c r="A202" s="30"/>
      <c r="B202" s="30"/>
      <c r="C202" s="30"/>
      <c r="D202" s="30"/>
      <c r="E202" s="30"/>
      <c r="F202" s="30"/>
      <c r="G202" s="30"/>
      <c r="H202" s="30"/>
      <c r="I202" s="30"/>
      <c r="J202" s="30"/>
    </row>
    <row r="203" spans="1:10" x14ac:dyDescent="0.3">
      <c r="A203" s="30"/>
      <c r="B203" s="30"/>
      <c r="C203" s="30"/>
      <c r="D203" s="30"/>
      <c r="E203" s="30"/>
      <c r="F203" s="30"/>
      <c r="G203" s="30"/>
      <c r="H203" s="30"/>
      <c r="I203" s="30"/>
      <c r="J203" s="30"/>
    </row>
  </sheetData>
  <mergeCells count="38">
    <mergeCell ref="AW97:AW99"/>
    <mergeCell ref="AX97:AX99"/>
    <mergeCell ref="AY97:AY99"/>
    <mergeCell ref="AQ97:AQ99"/>
    <mergeCell ref="AR97:AR99"/>
    <mergeCell ref="AS97:AS99"/>
    <mergeCell ref="AT97:AT99"/>
    <mergeCell ref="AU97:AU99"/>
    <mergeCell ref="A1:A4"/>
    <mergeCell ref="B1:B3"/>
    <mergeCell ref="C1:C3"/>
    <mergeCell ref="D1:D3"/>
    <mergeCell ref="E1:E3"/>
    <mergeCell ref="B131:D136"/>
    <mergeCell ref="T98:T99"/>
    <mergeCell ref="U98:U99"/>
    <mergeCell ref="X98:X99"/>
    <mergeCell ref="G1:G3"/>
    <mergeCell ref="H1:H3"/>
    <mergeCell ref="I1:I3"/>
    <mergeCell ref="K1:K4"/>
    <mergeCell ref="L1:L4"/>
    <mergeCell ref="M1:M4"/>
    <mergeCell ref="F1:F3"/>
    <mergeCell ref="S98:S99"/>
    <mergeCell ref="W98:W99"/>
    <mergeCell ref="Y98:Y99"/>
    <mergeCell ref="O1:O4"/>
    <mergeCell ref="P1:P4"/>
    <mergeCell ref="Q1:Q4"/>
    <mergeCell ref="R1:R4"/>
    <mergeCell ref="AO97:AO99"/>
    <mergeCell ref="AH97:AH99"/>
    <mergeCell ref="AJ97:AJ99"/>
    <mergeCell ref="AI97:AI99"/>
    <mergeCell ref="AK97:AK99"/>
    <mergeCell ref="AL97:AL99"/>
    <mergeCell ref="AN97:AN99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PIBN V1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sergiomartin007@gmail.com</cp:lastModifiedBy>
  <dcterms:created xsi:type="dcterms:W3CDTF">2024-12-05T12:49:50Z</dcterms:created>
  <dcterms:modified xsi:type="dcterms:W3CDTF">2025-07-10T16:12:16Z</dcterms:modified>
</cp:coreProperties>
</file>